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filterPrivacy="1"/>
  <bookViews>
    <workbookView xWindow="-105" yWindow="-105" windowWidth="23250" windowHeight="12450" tabRatio="915" firstSheet="2" activeTab="7"/>
  </bookViews>
  <sheets>
    <sheet name="foxz" sheetId="4" state="veryHidden" r:id="rId1"/>
    <sheet name="results" sheetId="23" state="veryHidden" r:id="rId2"/>
    <sheet name="BGD NN TINH LAICHAU" sheetId="104" r:id="rId3"/>
    <sheet name="1. Xã Mường Kim " sheetId="26" r:id="rId4"/>
    <sheet name="2. Xã Khoen On" sheetId="69" r:id="rId5"/>
    <sheet name="3. Xã Than Uyên" sheetId="70" r:id="rId6"/>
    <sheet name="4. Xã Mường Than" sheetId="71" r:id="rId7"/>
    <sheet name="5. Xã Pắc Ta" sheetId="72" r:id="rId8"/>
    <sheet name="6. Xã Nậm Sỏ" sheetId="73" r:id="rId9"/>
    <sheet name="7. Xã Tân Uyên" sheetId="74" r:id="rId10"/>
    <sheet name="8. Xã Mường Khoa" sheetId="75" r:id="rId11"/>
    <sheet name="9. Xã Bản Bo" sheetId="76" r:id="rId12"/>
    <sheet name="10. Xã Bình Lư" sheetId="77" r:id="rId13"/>
    <sheet name="11. Xã Tả Lèng" sheetId="78" r:id="rId14"/>
    <sheet name="12. Xã Khun Há" sheetId="79" r:id="rId15"/>
    <sheet name="13. Xã Sin Suối Hồ" sheetId="80" r:id="rId16"/>
    <sheet name="14 Xã Phong Thổ" sheetId="81" r:id="rId17"/>
    <sheet name="15. Xã Dào San" sheetId="82" r:id="rId18"/>
    <sheet name="16.Xã Sì Lở Lầu" sheetId="83" r:id="rId19"/>
    <sheet name="17. Xã Khổng Lào" sheetId="84" r:id="rId20"/>
    <sheet name="18. Xã Tủa Sín Chải" sheetId="85" r:id="rId21"/>
    <sheet name="19. Xã Sìn hồ" sheetId="86" r:id="rId22"/>
    <sheet name="20. Xã Hồng Thu" sheetId="87" r:id="rId23"/>
    <sheet name="21. Xã Nậm Tăm" sheetId="88" r:id="rId24"/>
    <sheet name="22. Xã Pu Sam Cáp" sheetId="89" r:id="rId25"/>
    <sheet name="23. Xã Nậm Cuổi" sheetId="90" r:id="rId26"/>
    <sheet name="24. Xã Nậm Mạ" sheetId="91" r:id="rId27"/>
    <sheet name="25. Xã Lê Lợi" sheetId="92" r:id="rId28"/>
    <sheet name="26. Xã Nậm Hàng" sheetId="93" r:id="rId29"/>
    <sheet name="27. Xã Mường Mô" sheetId="94" r:id="rId30"/>
    <sheet name="28. Xã Hua Bum" sheetId="95" r:id="rId31"/>
    <sheet name="29. Xã Pa Tần" sheetId="96" r:id="rId32"/>
    <sheet name="30. Xã Bum Nưa" sheetId="97" r:id="rId33"/>
    <sheet name="31. Xã Bum Tở" sheetId="98" r:id="rId34"/>
    <sheet name="32. Xã Mường Tè" sheetId="99" r:id="rId35"/>
    <sheet name="33. Xã Thu Lũm" sheetId="100" r:id="rId36"/>
    <sheet name="34. Xã Pa Ủ" sheetId="101" r:id="rId37"/>
    <sheet name="35. Xã Mù Cả" sheetId="102" r:id="rId38"/>
    <sheet name="36. Xã Tà Tổng" sheetId="103" r:id="rId39"/>
  </sheets>
  <definedNames>
    <definedName name="_xlnm.Print_Titles" localSheetId="3">'1. Xã Mường Kim '!#REF!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66" i="104" l="1"/>
  <c r="K455" i="104"/>
  <c r="K454" i="104"/>
  <c r="K453" i="104"/>
  <c r="K425" i="104"/>
  <c r="K400" i="104"/>
  <c r="K267" i="104" l="1"/>
  <c r="G209" i="104"/>
  <c r="F209" i="104"/>
  <c r="E209" i="104"/>
  <c r="K206" i="104"/>
  <c r="K145" i="104"/>
  <c r="K142" i="104"/>
  <c r="K132" i="104"/>
  <c r="J131" i="104"/>
  <c r="I131" i="104"/>
  <c r="H131" i="104"/>
  <c r="J130" i="104"/>
  <c r="I130" i="104"/>
  <c r="H130" i="104"/>
  <c r="J129" i="104"/>
  <c r="I129" i="104"/>
  <c r="H129" i="104"/>
  <c r="H117" i="70" l="1"/>
  <c r="I117" i="70"/>
  <c r="J117" i="70"/>
  <c r="H118" i="70"/>
  <c r="I118" i="70"/>
  <c r="J118" i="70"/>
  <c r="I116" i="70"/>
  <c r="J116" i="70"/>
  <c r="H116" i="70"/>
  <c r="U19" i="98" l="1"/>
  <c r="U8" i="98"/>
  <c r="U6" i="98"/>
  <c r="U7" i="98"/>
  <c r="U8" i="92"/>
  <c r="U28" i="93"/>
  <c r="K11" i="71"/>
  <c r="K8" i="71"/>
  <c r="K119" i="70"/>
  <c r="U7" i="76"/>
  <c r="U62" i="77"/>
  <c r="P10" i="76" l="1"/>
  <c r="Q10" i="76"/>
  <c r="O10" i="76"/>
  <c r="K1" i="103" l="1"/>
  <c r="K1" i="102"/>
  <c r="K1" i="101"/>
  <c r="K1" i="100"/>
  <c r="K1" i="99"/>
  <c r="K1" i="98"/>
  <c r="K1" i="97"/>
  <c r="K1" i="96" l="1"/>
  <c r="K1" i="95"/>
  <c r="K1" i="94" l="1"/>
  <c r="K1" i="93"/>
  <c r="K1" i="92"/>
  <c r="K1" i="91" l="1"/>
  <c r="K1" i="90" l="1"/>
  <c r="K1" i="89" l="1"/>
  <c r="K1" i="88" l="1"/>
  <c r="K1" i="87"/>
  <c r="K1" i="86" l="1"/>
  <c r="K1" i="85" l="1"/>
  <c r="K1" i="84"/>
  <c r="K1" i="83"/>
  <c r="K1" i="82"/>
  <c r="K1" i="81"/>
  <c r="K1" i="80"/>
  <c r="K1" i="79"/>
  <c r="K1" i="78"/>
  <c r="K1" i="77"/>
  <c r="K1" i="76"/>
  <c r="K1" i="75"/>
  <c r="K1" i="74"/>
  <c r="K1" i="73"/>
  <c r="K1" i="72"/>
</calcChain>
</file>

<file path=xl/comments1.xml><?xml version="1.0" encoding="utf-8"?>
<comments xmlns="http://schemas.openxmlformats.org/spreadsheetml/2006/main">
  <authors>
    <author>Author</author>
  </authors>
  <commentList>
    <comment ref="K71" authorId="0">
      <text>
        <r>
          <rPr>
            <b/>
            <sz val="9"/>
            <color indexed="81"/>
            <rFont val="Tahoma"/>
            <family val="2"/>
            <charset val="163"/>
          </rPr>
          <t>Author:</t>
        </r>
        <r>
          <rPr>
            <sz val="9"/>
            <color indexed="81"/>
            <rFont val="Tahoma"/>
            <family val="2"/>
            <charset val="163"/>
          </rPr>
          <t xml:space="preserve">
Giá đề xuất là 320
 (làm lại phiếu
</t>
        </r>
      </text>
    </comment>
    <comment ref="E262" authorId="0">
      <text>
        <r>
          <rPr>
            <b/>
            <sz val="9"/>
            <color indexed="81"/>
            <rFont val="Tahoma"/>
            <family val="2"/>
            <charset val="163"/>
          </rPr>
          <t>Author:</t>
        </r>
        <r>
          <rPr>
            <sz val="9"/>
            <color indexed="81"/>
            <rFont val="Tahoma"/>
            <family val="2"/>
            <charset val="163"/>
          </rPr>
          <t xml:space="preserve">
Giá đề xuất là 320
 (làm lại phiếu
</t>
        </r>
      </text>
    </comment>
    <comment ref="K262" authorId="0">
      <text>
        <r>
          <rPr>
            <b/>
            <sz val="9"/>
            <color indexed="81"/>
            <rFont val="Tahoma"/>
            <family val="2"/>
            <charset val="163"/>
          </rPr>
          <t>Author:</t>
        </r>
        <r>
          <rPr>
            <sz val="9"/>
            <color indexed="81"/>
            <rFont val="Tahoma"/>
            <family val="2"/>
            <charset val="163"/>
          </rPr>
          <t xml:space="preserve">
Giá đề xuất là 320
 (làm lại phiếu
</t>
        </r>
      </text>
    </comment>
  </commentList>
</comments>
</file>

<file path=xl/comments2.xml><?xml version="1.0" encoding="utf-8"?>
<comments xmlns="http://schemas.openxmlformats.org/spreadsheetml/2006/main">
  <authors>
    <author>Author</author>
  </authors>
  <commentList>
    <comment ref="K58" authorId="0">
      <text>
        <r>
          <rPr>
            <b/>
            <sz val="9"/>
            <color indexed="81"/>
            <rFont val="Tahoma"/>
            <family val="2"/>
            <charset val="163"/>
          </rPr>
          <t>Author:</t>
        </r>
        <r>
          <rPr>
            <sz val="9"/>
            <color indexed="81"/>
            <rFont val="Tahoma"/>
            <family val="2"/>
            <charset val="163"/>
          </rPr>
          <t xml:space="preserve">
Giá đề xuất là 320
 (làm lại phiếu
</t>
        </r>
      </text>
    </comment>
  </commentList>
</comments>
</file>

<file path=xl/comments3.xml><?xml version="1.0" encoding="utf-8"?>
<comments xmlns="http://schemas.openxmlformats.org/spreadsheetml/2006/main">
  <authors>
    <author>Author</author>
  </authors>
  <commentList>
    <comment ref="E57" authorId="0">
      <text>
        <r>
          <rPr>
            <b/>
            <sz val="9"/>
            <color indexed="81"/>
            <rFont val="Tahoma"/>
            <family val="2"/>
            <charset val="163"/>
          </rPr>
          <t>Author:</t>
        </r>
        <r>
          <rPr>
            <sz val="9"/>
            <color indexed="81"/>
            <rFont val="Tahoma"/>
            <family val="2"/>
            <charset val="163"/>
          </rPr>
          <t xml:space="preserve">
Giá đề xuất là 320
 (làm lại phiếu
</t>
        </r>
      </text>
    </comment>
    <comment ref="O57" authorId="0">
      <text>
        <r>
          <rPr>
            <b/>
            <sz val="9"/>
            <color indexed="81"/>
            <rFont val="Tahoma"/>
            <family val="2"/>
            <charset val="163"/>
          </rPr>
          <t>Author:</t>
        </r>
        <r>
          <rPr>
            <sz val="9"/>
            <color indexed="81"/>
            <rFont val="Tahoma"/>
            <family val="2"/>
            <charset val="163"/>
          </rPr>
          <t xml:space="preserve">
Giá đề xuất là 320
 (làm lại phiếu
</t>
        </r>
      </text>
    </comment>
    <comment ref="U57" authorId="0">
      <text>
        <r>
          <rPr>
            <b/>
            <sz val="9"/>
            <color indexed="81"/>
            <rFont val="Tahoma"/>
            <family val="2"/>
            <charset val="163"/>
          </rPr>
          <t>Author:</t>
        </r>
        <r>
          <rPr>
            <sz val="9"/>
            <color indexed="81"/>
            <rFont val="Tahoma"/>
            <family val="2"/>
            <charset val="163"/>
          </rPr>
          <t xml:space="preserve">
Giá đề xuất là 320
 (làm lại phiếu
</t>
        </r>
      </text>
    </comment>
  </commentList>
</comments>
</file>

<file path=xl/sharedStrings.xml><?xml version="1.0" encoding="utf-8"?>
<sst xmlns="http://schemas.openxmlformats.org/spreadsheetml/2006/main" count="4637" uniqueCount="918">
  <si>
    <t>Vị trí 1</t>
  </si>
  <si>
    <t>Vị trí 2</t>
  </si>
  <si>
    <t>Vị trí 3</t>
  </si>
  <si>
    <t>Đơn vị tính: 1.000 đồng/m²</t>
  </si>
  <si>
    <t>PHỤ LỤC IV: BẢNG GIÁ ĐẤT Ở TẠI NÔNG THÔN</t>
  </si>
  <si>
    <t xml:space="preserve">(Ban hành kèm theo Nghị quyết số ….........QĐ-HĐND ngày ….. tháng …... năm …...
Của HĐND tỉnh Lai Châu) </t>
  </si>
  <si>
    <t>TT</t>
  </si>
  <si>
    <t>Tên đường</t>
  </si>
  <si>
    <t>Đoạn đường</t>
  </si>
  <si>
    <t>Khu vực 1</t>
  </si>
  <si>
    <t>Khu vực 2</t>
  </si>
  <si>
    <t>Khu vực 3</t>
  </si>
  <si>
    <t>Từ</t>
  </si>
  <si>
    <t>Đến</t>
  </si>
  <si>
    <t>Quốc lộ 32</t>
  </si>
  <si>
    <t>Trường cấp 2</t>
  </si>
  <si>
    <t>Giáp cầu sắt</t>
  </si>
  <si>
    <t>Tiếp giáp địa phận trường cấp 2</t>
  </si>
  <si>
    <t>Giáp địa phận xã Mường Cang cũ</t>
  </si>
  <si>
    <t>QL 279</t>
  </si>
  <si>
    <t>Tiếp giáp QL32 - Ngã ba Mường Kim</t>
  </si>
  <si>
    <t>Cầu Mường Kim</t>
  </si>
  <si>
    <t>Đường rẽ vào nhà máy thủy điện</t>
  </si>
  <si>
    <t>Tiếp giáp cầu sắt</t>
  </si>
  <si>
    <t>Hết địa phận trường THPT Mường Kim</t>
  </si>
  <si>
    <t>Các xã: Tà Mung, Tà Hừa, Pha Mu cũ</t>
  </si>
  <si>
    <t>Xã Mường Kim cũ</t>
  </si>
  <si>
    <t>1. XÃ MƯỜNG KIM</t>
  </si>
  <si>
    <t>Xã Khoen On cũ</t>
  </si>
  <si>
    <t>Xã Ta Gia cũ</t>
  </si>
  <si>
    <t>2. XÃ KHOEN ON</t>
  </si>
  <si>
    <t>Đường Điện Biên Phủ</t>
  </si>
  <si>
    <t>Đầu cầu Mường Cang (Số nhà 634)</t>
  </si>
  <si>
    <t>Hết ranh giới đất hạt Kiểm lâm (Số nhà 550)</t>
  </si>
  <si>
    <t>Tiếp giáp ranh giới đất hạt Kiểm lâm (Số nhà 550)</t>
  </si>
  <si>
    <t>Hết ranh giới đất Sân vận động (Số nhà 548)</t>
  </si>
  <si>
    <t>Hết ranh giới đất Sân vận động (Số nhà 631)</t>
  </si>
  <si>
    <t>Hết ranh giới đất Công an xã(Số nhà 402)</t>
  </si>
  <si>
    <t>Hết ranh giới đất Công an xã (Số nhà 402)</t>
  </si>
  <si>
    <t>Hết ranh giới số nhà 227</t>
  </si>
  <si>
    <t>Tiếp giáp ranh giới số nhà 225</t>
  </si>
  <si>
    <t>Hết địa phận thị trấn Than Uyên cũ</t>
  </si>
  <si>
    <t>Tiếp giáp ranh giới thửa đất số nhà 352</t>
  </si>
  <si>
    <t>Đến hết ranh giới thửa đất số nhà 077</t>
  </si>
  <si>
    <t>Phố Lương Định Của</t>
  </si>
  <si>
    <t>Ngã 3 (Số nhà 002)</t>
  </si>
  <si>
    <t>Hết ranh giới đất Phòng Cảnh sát PCCC</t>
  </si>
  <si>
    <t>Ranh giới số nhà 084</t>
  </si>
  <si>
    <t>Tiếp giáp đường Nguyễn Chí Thanh (Hết ranh giới số nhà 106)</t>
  </si>
  <si>
    <t>Đường Thanh Niên</t>
  </si>
  <si>
    <t>Tiếp giáp ngã 3 đường Điện Biên Phủ (Số nhà 001)</t>
  </si>
  <si>
    <t>Hết ranh giới số nhà 170 đường Thanh Niên</t>
  </si>
  <si>
    <t>Hết ranh giới nhà ông Đô khu 6 (Số nhà 170)</t>
  </si>
  <si>
    <t>Ngõ 620 Đường Điện Biên Phủ</t>
  </si>
  <si>
    <t>Ranh giới số nhà 001</t>
  </si>
  <si>
    <t>Hết ranh giới đất nhà ông Nguyễn Văn Việt</t>
  </si>
  <si>
    <t>Phố Lý Tự Trọng</t>
  </si>
  <si>
    <t>Ranh giới số nhà 002</t>
  </si>
  <si>
    <t>Đường Thanh Niên (Số nhà 082)</t>
  </si>
  <si>
    <t>Đường 15/10</t>
  </si>
  <si>
    <t>UBND xã Than Uyên (Số nhà 001)</t>
  </si>
  <si>
    <t>Hết ranh giới số nhà 192</t>
  </si>
  <si>
    <t>Ngõ 534 Điện Biên Phủ</t>
  </si>
  <si>
    <t>Hết ranh giới số nhà 013</t>
  </si>
  <si>
    <t>Ngõ 542 Điện Biên Phủ</t>
  </si>
  <si>
    <t>Hết ranh giới số nhà 029</t>
  </si>
  <si>
    <t>Phố Tô Vĩnh Diện</t>
  </si>
  <si>
    <t>Tiếp giáp ranh giới số nhà 001</t>
  </si>
  <si>
    <t>Tiếp giáp đường Điện Biên Phủ (Ranh giới số nhà 551)</t>
  </si>
  <si>
    <t>Tiếp giáp ranh giới nhà ông An</t>
  </si>
  <si>
    <t>Hết ranh giới đất nhà ông Thế</t>
  </si>
  <si>
    <t>Ngõ 413 Điện Biên Phủ</t>
  </si>
  <si>
    <t>Hết ranh giới số nhà 045</t>
  </si>
  <si>
    <t>Đường Bế Văn Đàn</t>
  </si>
  <si>
    <t>Tiếp giáp ranh giới số nhà 002</t>
  </si>
  <si>
    <t>Hết ranh giới số nhà 016</t>
  </si>
  <si>
    <t>Tiếp giáp số nhà 018</t>
  </si>
  <si>
    <t>Hết ranh giới số nhà 092</t>
  </si>
  <si>
    <t>Tiếp giáp ranh giới số nhà 092</t>
  </si>
  <si>
    <t>Hết ranh giới số nhà 131</t>
  </si>
  <si>
    <t>Ngõ 695 Điện Biên Phủ</t>
  </si>
  <si>
    <t>Ranh giới đất nhà ông Phan Văn Sơn (Số nhà 002)</t>
  </si>
  <si>
    <t>Tiếp giáp đường Nguyễn Chí Thanh</t>
  </si>
  <si>
    <t>Ngõ Đi Sen Đông</t>
  </si>
  <si>
    <t>Tiếp giáp ngã 3 (Ngõ 15 đường Điện Biên Phủ) (Số nhà 001)</t>
  </si>
  <si>
    <t>Hết ranh giới đất Hồ Bản Đông</t>
  </si>
  <si>
    <t>Đường Nguyễn Chí Thanh</t>
  </si>
  <si>
    <t>Tiếp giáp Ngã 3 (Số nhà 001)</t>
  </si>
  <si>
    <t>Hết ranh giới đất Nhà khách huyện ủy (Số nhà 017)</t>
  </si>
  <si>
    <t>Tiếp giáp ranh giới đất Nhà khách huyện ủy (Số nhà 020)</t>
  </si>
  <si>
    <t>Cổng Huyện đội (Số nhà 086)</t>
  </si>
  <si>
    <t>Đối diện cổng Huyện đội tiếp giáp đất nhà ông Hương Sinh</t>
  </si>
  <si>
    <t>Ngõ 821 Điện Biên Phủ</t>
  </si>
  <si>
    <t>Hết ranh giới đất Hội trường UBND xã (Số nhà 005)</t>
  </si>
  <si>
    <t>Đường Tôn Thất Tùng</t>
  </si>
  <si>
    <t>Ngã tư Ngân hàng Công thương (Số nhà 001)</t>
  </si>
  <si>
    <t>Ngã tư (Gần số nhà 046)</t>
  </si>
  <si>
    <t>Ngã 4 (Gần số nhà 083)</t>
  </si>
  <si>
    <t>Hết ranh giới số nhà 135</t>
  </si>
  <si>
    <t>Ranh giới số nhà 137</t>
  </si>
  <si>
    <t>Tiếp giáp đường Thanh Niên</t>
  </si>
  <si>
    <t>Phố Hoàng Liên</t>
  </si>
  <si>
    <t>Ngã 3 (Số nhà 001)</t>
  </si>
  <si>
    <t>Hết ranh giới số nhà 089</t>
  </si>
  <si>
    <t>Phố Chu Văn An</t>
  </si>
  <si>
    <t>Ranh giới đất Honda Trường Thành (Số nhà 001)</t>
  </si>
  <si>
    <t>Ngã 3 (Hết số nhà 059)</t>
  </si>
  <si>
    <t>Phố Phạm Ngọc Thạch</t>
  </si>
  <si>
    <t>Tiếp giáp Bờ hồ Than Uyên (Số nhà 046)</t>
  </si>
  <si>
    <t>Ngõ 18 Nguyễn Chí Thanh</t>
  </si>
  <si>
    <t>Hết ranh giới số nhà 015</t>
  </si>
  <si>
    <t>Đường sau Sân vận động</t>
  </si>
  <si>
    <t>Tiếp giáp ngã 3 Quốc lộ 32</t>
  </si>
  <si>
    <t>Tiếp giáp đường trục 3 (Gần nhà bà Thanh)</t>
  </si>
  <si>
    <t>Ngõ 193 Đường 15/10</t>
  </si>
  <si>
    <t>Hết ranh giới số nhà 001</t>
  </si>
  <si>
    <t>Tiếp giáp phố Lý Tự Trọng (Ranh giới đất nhà ông Lộc)</t>
  </si>
  <si>
    <t>Ngõ 552 Điện Biên Phủ</t>
  </si>
  <si>
    <t>Hết ranh giới số nhà 010</t>
  </si>
  <si>
    <t>Phố Trần Huy Liệu</t>
  </si>
  <si>
    <t>Tiếp giáp đầu cầu khu 8 (Số nhà 016)</t>
  </si>
  <si>
    <t>Tiếp giáp đầu cầu khu 8 (Số nhà 020)</t>
  </si>
  <si>
    <t>Hết ranh giới đất nhà ông Thông (Mão) (Số nhà 076)</t>
  </si>
  <si>
    <t>Ngõ phố Tô Vĩnh Diện</t>
  </si>
  <si>
    <t>Ranh giới số nhà 01</t>
  </si>
  <si>
    <t>Hết ranh giới đất nhà ông Quốc Trượng</t>
  </si>
  <si>
    <t>Ngõ 21 Trần Quốc Mạnh</t>
  </si>
  <si>
    <t>Ranh giới đất nhà ông Nguyễn Đình Hải (Khu 5b)</t>
  </si>
  <si>
    <t>Ngõ 51 Nguyễn Chí Thanh</t>
  </si>
  <si>
    <t>Hết ranh giới số nhà 026</t>
  </si>
  <si>
    <t>Ngõ 82 Lương Định Của</t>
  </si>
  <si>
    <t>Hết ranh giới số nhà 005</t>
  </si>
  <si>
    <t>Phố Trần Quốc Mạnh</t>
  </si>
  <si>
    <t>Tiếp giáp ngã 3 Quốc lộ 32 (Số nhà 002)</t>
  </si>
  <si>
    <t>Tiếp giáp số nhà 022</t>
  </si>
  <si>
    <t>Tiếp giáp ngã tư 15/10 (Số nhà 028)</t>
  </si>
  <si>
    <t>Tiếp giáp đường Thanh Niên (Số nhà 066)</t>
  </si>
  <si>
    <t>Ngõ 17 Phạm Ngọc Thạch</t>
  </si>
  <si>
    <t>Hết địa phận số nhà 001</t>
  </si>
  <si>
    <t>Hết ranh giới số nhà 019</t>
  </si>
  <si>
    <t>Ngõ 23 Phạm Ngọc Thạch</t>
  </si>
  <si>
    <t>Ngõ 31 Phạm Ngọc Thạch</t>
  </si>
  <si>
    <t>Hết ranh giới số nhà 023</t>
  </si>
  <si>
    <t>Ngõ 192 đường 15/10</t>
  </si>
  <si>
    <t>Tiếp giáp đường Thanh Niên (Số nhà 018)</t>
  </si>
  <si>
    <t>Ngõ 9 đường 15/10</t>
  </si>
  <si>
    <t>Tiếp giáp đường 15/10 (Số nhà 037)</t>
  </si>
  <si>
    <t>Ngõ 66 đường 15/10</t>
  </si>
  <si>
    <t>Hết ranh giới số nhà 031</t>
  </si>
  <si>
    <t>Ngõ 32 đường 15/10</t>
  </si>
  <si>
    <t>Trường Mần non số 2 (Số nhà 011)</t>
  </si>
  <si>
    <t>Ngõ 123 Tôn Thất Tùng</t>
  </si>
  <si>
    <t>Hết ranh giới số nhà 021</t>
  </si>
  <si>
    <t>Ngõ 135 Tôn Thất Tùng</t>
  </si>
  <si>
    <t>Hết ranh giới số nhà 008</t>
  </si>
  <si>
    <t>Ngõ 10 Tôn Thất Tùng</t>
  </si>
  <si>
    <t>Ngõ 2 Phạm Ngọc Thạch</t>
  </si>
  <si>
    <t>Hết ranh giới số nhà 011</t>
  </si>
  <si>
    <t>Ngõ 2 phố Hoàng Liên</t>
  </si>
  <si>
    <t>Hết ranh giới số nhà 003</t>
  </si>
  <si>
    <t>Ngõ 28 phố Hoàng Liên</t>
  </si>
  <si>
    <t>Hết ranh giới số nhà 025</t>
  </si>
  <si>
    <t>Ngõ 12 Lương Định Của</t>
  </si>
  <si>
    <t>Hết ranh giới số nhà 017</t>
  </si>
  <si>
    <t>Ngõ 665 Điện Biên Phủ</t>
  </si>
  <si>
    <t>Hết ranh giới số nhà 013</t>
  </si>
  <si>
    <t>Ngõ 819 Điện Biên Phủ</t>
  </si>
  <si>
    <t>Ngõ 14 đường 15/10</t>
  </si>
  <si>
    <t>Ngõ 476 Điện Biên Phủ</t>
  </si>
  <si>
    <t>Hết ranh giới số nhà 007</t>
  </si>
  <si>
    <t>Ngách 2 ngõ 458 đường Điện Biên Phủ</t>
  </si>
  <si>
    <t>Tiếp giáp ranh giới số nhà 015</t>
  </si>
  <si>
    <t>Ngõ 18 đường Thanh Niên</t>
  </si>
  <si>
    <t>Tiếp giáp số nhà 001</t>
  </si>
  <si>
    <t>Ngõ 181 Điện Biên Phủ</t>
  </si>
  <si>
    <t>Ngõ 119 Điện Biên Phủ</t>
  </si>
  <si>
    <t>Hết ranh giới số nhà 012</t>
  </si>
  <si>
    <t>Ngõ 483 Điện Biên Phủ</t>
  </si>
  <si>
    <t>Ngõ 73 Tô Vĩnh Diện</t>
  </si>
  <si>
    <t>Hết ranh giới số nhà 030</t>
  </si>
  <si>
    <t>Ngõ 86 đường Thanh Niên</t>
  </si>
  <si>
    <t>Hết ranh giới số nhà 028</t>
  </si>
  <si>
    <t>Ngõ 164 đường Thanh Niên</t>
  </si>
  <si>
    <t>Hết ranh giới số nhà 014</t>
  </si>
  <si>
    <t>Ngõ 88 Nguyễn Chí Thanh</t>
  </si>
  <si>
    <t>Tiếp giáp ranh giới số nhà 001)</t>
  </si>
  <si>
    <t>Ngõ 67 Tô Vĩnh Diện</t>
  </si>
  <si>
    <t>Tiếp giáp ranh giới số nhà 012</t>
  </si>
  <si>
    <t>Hết ranh giới số nhà 034</t>
  </si>
  <si>
    <t>Ngõ 44 phố Hoàng Liên</t>
  </si>
  <si>
    <t>Hết ranh giới số nhà 004</t>
  </si>
  <si>
    <t>Ngõ 22 phố Hoàng Liên</t>
  </si>
  <si>
    <t>Ngõ 36 Lý Tự Trọng</t>
  </si>
  <si>
    <t>Hết ranh giới số nhà 009</t>
  </si>
  <si>
    <t>Ngõ 146 đường 15/10</t>
  </si>
  <si>
    <t>Ngõ 110 Điện Biên Phủ</t>
  </si>
  <si>
    <t>Ngõ 23 Tô Vĩnh Diện</t>
  </si>
  <si>
    <t>Ngõ 83 Trần Huy Liệu</t>
  </si>
  <si>
    <t>Ngõ 400 Điện Biên Phủ</t>
  </si>
  <si>
    <t>Đến cuối đường (Hết ranh giới số nhà 006)</t>
  </si>
  <si>
    <t>Ngõ 529 Điện Biên Phủ</t>
  </si>
  <si>
    <t>Tiếp giáp ranh giới đất Trạm Y tế (Số nhà 002)</t>
  </si>
  <si>
    <t>Ngõ 73 Điện Biên Phủ</t>
  </si>
  <si>
    <t>Hết ranh giới đất Công ty ga Hải Vân (Số nhà 005)</t>
  </si>
  <si>
    <t>Ngõ 159 Tôn Thất Tùng</t>
  </si>
  <si>
    <t>Ngõ 122 Điện Biên Phủ</t>
  </si>
  <si>
    <t>Tiếp giáp số nhà 001 (đất đấu giá)</t>
  </si>
  <si>
    <t>Hết ranh giới số nhà 002</t>
  </si>
  <si>
    <t>Ngõ 36 đường Điện Biên Phủ</t>
  </si>
  <si>
    <t>Ngõ 62 đường Điện Biên Phủ</t>
  </si>
  <si>
    <t>Ngõ 084 đường Điện Biên Phủ</t>
  </si>
  <si>
    <t>Tiếp giáp số nhà 084</t>
  </si>
  <si>
    <t>Ngõ 174 đường Điện Biên Phủ</t>
  </si>
  <si>
    <t>Tiếp giáp số nhà 174</t>
  </si>
  <si>
    <t>Ngõ 122 đường Thanh Niên</t>
  </si>
  <si>
    <t>Tiếp giáp ranh giới số nhà 124</t>
  </si>
  <si>
    <t>Ngõ 42 phố Trần Huy Liệu</t>
  </si>
  <si>
    <t>Ngõ 213 đường Điện Biên Phủ</t>
  </si>
  <si>
    <t>Từ tiếp giáp ranh giới số nhà 213</t>
  </si>
  <si>
    <t>Ngõ 54 đường 15 /10</t>
  </si>
  <si>
    <t>Tiếp giáp Ranh giới số nhà 056</t>
  </si>
  <si>
    <t>Ngách 8 ngõ 54 đường 15/10</t>
  </si>
  <si>
    <t>Ngách 15 ngõ 66 đường 15/10</t>
  </si>
  <si>
    <t>Hết ranh giới số nhà 006</t>
  </si>
  <si>
    <t>Ngõ 532 đường Điện Biên Phủ</t>
  </si>
  <si>
    <t>Tiếp giáp ranh giới số nhà 532</t>
  </si>
  <si>
    <t xml:space="preserve">Đường quốc lộ đi qua xã Mường Cang cũ </t>
  </si>
  <si>
    <t>Tiếp giáp cầu Mường Cang</t>
  </si>
  <si>
    <t>Cây xăng nhà bà Chứ</t>
  </si>
  <si>
    <t>Hết đất Ban quản lý rừng phòng hộ</t>
  </si>
  <si>
    <t>Tiếp giáp đất Ban quản lý rừng phòng hộ</t>
  </si>
  <si>
    <t>Hết địa phận xã Mường Cang cũ</t>
  </si>
  <si>
    <t>Đường nhánh</t>
  </si>
  <si>
    <t>Tiếp giáp Quốc lộ 32 cầu Mường Cang</t>
  </si>
  <si>
    <t>Hết ranh giới đất nhà bà Mòn</t>
  </si>
  <si>
    <t>Hết ranh giới đất nhà ở công nhân viên Công ty thủy điện HQ-BC</t>
  </si>
  <si>
    <t>Đường quốc lộ đi qua xã Mường Than cũ</t>
  </si>
  <si>
    <t xml:space="preserve">Tiếp giáp địa phận thị trấn Than Uyên cũ đến </t>
  </si>
  <si>
    <t>Hết ranh giới đất ông Nguyễn Bá Trường</t>
  </si>
  <si>
    <t>Tiếp giáp ranh giới đất nhà ông Nguyễn Bá Trường</t>
  </si>
  <si>
    <t>Hết địa phận xã Mường Than cũ</t>
  </si>
  <si>
    <t>Các vị trí còn lại trên địa bàn thị trấn Than Uyên cũ</t>
  </si>
  <si>
    <t>Các xã: Mường Cang cũ, Mường Than cũ</t>
  </si>
  <si>
    <t>Xã Hua Nà cũ</t>
  </si>
  <si>
    <t>Ngõ 429, đường Điện Biên Phủ</t>
  </si>
  <si>
    <t xml:space="preserve">Tiếp giáp ranh giới thửa đất số nhà 01 </t>
  </si>
  <si>
    <t>Đến hết ranh giới thửa đất số nhà 10</t>
  </si>
  <si>
    <t>Ngõ 13, đường Bế Văn Đàn</t>
  </si>
  <si>
    <t>Hết ranh giới thửa đất số nhà 10</t>
  </si>
  <si>
    <t>Ngõ 103, đường Bế Văn Đàn</t>
  </si>
  <si>
    <t>Hết ranh giới thửa đất số nhà 46</t>
  </si>
  <si>
    <t>Ngõ 86 đường Bế Văn Đàn</t>
  </si>
  <si>
    <t>Hết ranh giới thửa đất số nhà 12.</t>
  </si>
  <si>
    <t>3. XÃ THAN UYÊN</t>
  </si>
  <si>
    <t>Đường quốc lộ đi qua xã Phúc Than cũ</t>
  </si>
  <si>
    <t>Điểm giao với đường rẽ vào bản Nà Phát</t>
  </si>
  <si>
    <t>Cầu Che Bó</t>
  </si>
  <si>
    <t>Quốc lộ 279</t>
  </si>
  <si>
    <t>Ngã ba Quốc lộ 279 đường đi Văn Bàn</t>
  </si>
  <si>
    <t>Hết ranh giới Trạm kiểm lâm</t>
  </si>
  <si>
    <t>Hết địa phận xã Phúc Than cũ</t>
  </si>
  <si>
    <t>Cầu Nậm Phang</t>
  </si>
  <si>
    <t>Đường rẽ vào bản Nà Phát</t>
  </si>
  <si>
    <t>Xã Phúc Than cũ</t>
  </si>
  <si>
    <t>Xã Mường Mít cũ</t>
  </si>
  <si>
    <t>4. XÃ MƯỜNG THAN</t>
  </si>
  <si>
    <t>Xã Pắc Ta cũ</t>
  </si>
  <si>
    <t>Xã Hố Mít cũ</t>
  </si>
  <si>
    <t>5. XÃ PẮC TA</t>
  </si>
  <si>
    <t>Xã Nậm Sỏ cũ</t>
  </si>
  <si>
    <t>Xã Tà Mít cũ</t>
  </si>
  <si>
    <t>6. XÃ NẬM SỎ</t>
  </si>
  <si>
    <t>Đường Lê Lợi</t>
  </si>
  <si>
    <t>Phía Bắc cầu Huổi Chăng Nọi</t>
  </si>
  <si>
    <t>Hết cửa hàng Xăng dầu số 8 Chi nhánh xăng dầu Lai Châu</t>
  </si>
  <si>
    <t>Tiếp giáp cửa hàng Xăng dầu số 8 Chi nhánh xăng dầu Lai Châu</t>
  </si>
  <si>
    <t>Hết cống Tổ 3</t>
  </si>
  <si>
    <t>Tiếp giáp cống Tổ 3</t>
  </si>
  <si>
    <t>Hết địa phận thị trấn Tân Uyên (Giáp xã Phúc Khoa cũ)</t>
  </si>
  <si>
    <t>Phía Nam cầu Huổi Chăng Nọi</t>
  </si>
  <si>
    <t>Hết ranh giới đất Đội thuế</t>
  </si>
  <si>
    <t>Tiếp giáp ranh giới đất Đội thuế</t>
  </si>
  <si>
    <t>Hết địa phận thị trấn Tân Uyên cũ (Giáp xã Thân Thuộc cũ)</t>
  </si>
  <si>
    <t>Đường Nguyễn Văn Linh</t>
  </si>
  <si>
    <t>Đường Lê Lợi (cổng sân vận động huyện)</t>
  </si>
  <si>
    <t>Đường Võ Nguyên Giáp</t>
  </si>
  <si>
    <t>Tiếp giáp đường Võ Nguyên Giáp</t>
  </si>
  <si>
    <t>Hết đường bê tông trục chính tổ dân phố số 17</t>
  </si>
  <si>
    <t>Đường 7/3</t>
  </si>
  <si>
    <t>Đường Lê Lợi (Km381+720)</t>
  </si>
  <si>
    <t>Hết ranh giới đất Nhà máy chè Than Uyên</t>
  </si>
  <si>
    <t>Phố Võ Thị Sáu</t>
  </si>
  <si>
    <t>Đường Lê Lợi (Km381+970)</t>
  </si>
  <si>
    <t>Đường Nguyễn Hữu Thọ</t>
  </si>
  <si>
    <t>Đường Lê Lợi (Tổ dân phố số 2 đường đi bản Nà Ban)</t>
  </si>
  <si>
    <t>Cầu qua suối đi Nà Ban</t>
  </si>
  <si>
    <t>Phố Đặng Thùy Trâm</t>
  </si>
  <si>
    <t>Đường Lê Lợi (Km381+620)</t>
  </si>
  <si>
    <t>Đường Lê Lợi (Km381+910)</t>
  </si>
  <si>
    <t>Nhánh Quốc lộ 32</t>
  </si>
  <si>
    <t>Trạm Y tế xã Tân Uyên</t>
  </si>
  <si>
    <t>Cổng nghĩa trang nhân dân</t>
  </si>
  <si>
    <t>Tiếp giáp Quốc lộ 32</t>
  </si>
  <si>
    <t>Cuối đường</t>
  </si>
  <si>
    <t>Đường Nguyễn Trãi</t>
  </si>
  <si>
    <t>Đường Lê Lợi (Đầu cầu suối Huổi Chăng Luông đi Tổ dân phố số 32)</t>
  </si>
  <si>
    <t>Kè suối Nậm Chăng Luông Khu 32</t>
  </si>
  <si>
    <t>Đường Trần Hưng Đạo</t>
  </si>
  <si>
    <t>Đường Lê Lợi (Đầu cầu suối Huổi Chăng Luông đi Tổ dân phố số 26)</t>
  </si>
  <si>
    <t>Kè suối Nậm Chăng Luông (Khu 26)</t>
  </si>
  <si>
    <t>Đường Phạm Văn Đồng</t>
  </si>
  <si>
    <t>Đường Lê Lợi (Đầu cầu suối Huổi Chăng Luông đi Tổ dân phố số 7)</t>
  </si>
  <si>
    <t>Đường Trường Chinh</t>
  </si>
  <si>
    <t>Đường Lê Lợi (Km380+950)</t>
  </si>
  <si>
    <t>Tiếp giáp khu dân cư khu 7</t>
  </si>
  <si>
    <t>Đường Ngô Quyền</t>
  </si>
  <si>
    <t>Đường Lê Lợi (Km383+740)</t>
  </si>
  <si>
    <t>Đường đi tổ dân phố 4 cũ</t>
  </si>
  <si>
    <t>Đường Lê Lợi (Km382+590)</t>
  </si>
  <si>
    <t>Đường Lê Lợi (Đầu cầu suối Huổi Chăng Luông đi Tổ dân phố số 15)</t>
  </si>
  <si>
    <t>Điểm giao nhau với đường xung quanh chợ</t>
  </si>
  <si>
    <t>Đường Hoàng Liên Sơn</t>
  </si>
  <si>
    <t>Đường Lê Lợi (Km387+00)</t>
  </si>
  <si>
    <t>Giáp địa phận bản Hô Be</t>
  </si>
  <si>
    <t>Đường Lò Văn Hặc</t>
  </si>
  <si>
    <t>Ranh giới quy hoạch chung thị trấn Tân Uyên cũ</t>
  </si>
  <si>
    <t>Đường Lý Thường Kiệt</t>
  </si>
  <si>
    <t>Đường Lê Lợi (Km382+940)</t>
  </si>
  <si>
    <t>Giao với đường tránh QL 32 dự kiến</t>
  </si>
  <si>
    <t>Đường Lê Lợi (Km381+530)</t>
  </si>
  <si>
    <t>Phố Lương Đình Của</t>
  </si>
  <si>
    <t>Đường Lê Duẩn</t>
  </si>
  <si>
    <t>Phố Hồ Xuân Hương</t>
  </si>
  <si>
    <t>Đường Lê Lợi (Trụ sở Chi cục thuế huyện)</t>
  </si>
  <si>
    <t>Tiếp giáp đoạn đường rẽ đi Trường THPT nội trú</t>
  </si>
  <si>
    <t>Đường Lê Lợi (Km380+890)</t>
  </si>
  <si>
    <t xml:space="preserve">Tiếp giáp Trường THPT nội trú </t>
  </si>
  <si>
    <t>Đường Lê Lợi (Vị trí vòng xuyến)</t>
  </si>
  <si>
    <t xml:space="preserve">Hết ranh giới đất Trung tâm viễn thông </t>
  </si>
  <si>
    <t>Đường Trần Phú</t>
  </si>
  <si>
    <t>Đường Lê Lợi (Trụ sở Công an huyện)</t>
  </si>
  <si>
    <t>Hết ranh giới đất Chi cục thống kê</t>
  </si>
  <si>
    <t>Phố Nguyễn Du</t>
  </si>
  <si>
    <t>Phố Nguyễn Tuân (Trụ sở Công ty cầu đường số 3)</t>
  </si>
  <si>
    <t>Phố Chu Văn An (Trường THPT nội trú)</t>
  </si>
  <si>
    <t>Phố Xuân Diệu</t>
  </si>
  <si>
    <t>Phố Nguyễn Tuân (Trụ sở Kho bạc Nhà nước huyện)</t>
  </si>
  <si>
    <t>Phố Nguyễn Tuân</t>
  </si>
  <si>
    <t>Đường Lê Lợi (Km381+080)</t>
  </si>
  <si>
    <t>Phố Hồ Xuân Hương (Trụ sở Đội thuế)</t>
  </si>
  <si>
    <t xml:space="preserve">Hạt Kiểm Lâm huyện </t>
  </si>
  <si>
    <t>Hết ranh giới đất quy hoạch chung thị trấn Tân Uyên cũ đến năm 2030</t>
  </si>
  <si>
    <t>Tiếp giáp địa phận thị trấn Tân Uyên cũ</t>
  </si>
  <si>
    <t>Hết ranh giới đất quy hoạch Bến xe, Chợ xã Thân Thuộc cũ</t>
  </si>
  <si>
    <t>Các đường nhánh thuộc mặt bằng dự án: Phát triển quỹ đất bố trí đất ở dân cư</t>
  </si>
  <si>
    <t>Phố Nguyễn Viết Xuân</t>
  </si>
  <si>
    <t>Đường Lê Lợi (Km381+990)</t>
  </si>
  <si>
    <t>Trạm Y tế thị trấn Tân Uyên cũ</t>
  </si>
  <si>
    <t>Ngõ 5 đường 7/3</t>
  </si>
  <si>
    <t>Đường Võ Thị Sáu</t>
  </si>
  <si>
    <t>Phố Vừ A Dính</t>
  </si>
  <si>
    <t>Nguyễn Viết Xuân</t>
  </si>
  <si>
    <t>Các vị trí còn lại trên địa bàn thị trấn Tân Uyên cũ</t>
  </si>
  <si>
    <t>Xã Nậm Cần cũ</t>
  </si>
  <si>
    <t>Xã Trung Đồng cũ</t>
  </si>
  <si>
    <t>Xã Thân Thuộc cũ</t>
  </si>
  <si>
    <t>Các tuyến đường còn lại trong Khu trung tâm hành chính huyện cũ</t>
  </si>
  <si>
    <t>Khu dự án chỉnh trang đô thị gắn với sắp xếp dân cư Tổ dân phố 26 (bản Na Giàng cũ)</t>
  </si>
  <si>
    <t>7. XÃ TÂN UYÊN</t>
  </si>
  <si>
    <t>Xã Mường Khoa cũ</t>
  </si>
  <si>
    <t>Xã Phúc Khoa cũ</t>
  </si>
  <si>
    <t>8. XÃ MƯỜNG KHOA</t>
  </si>
  <si>
    <t>Từ trụ sở UBND xã Bản Bo</t>
  </si>
  <si>
    <t>Đến Nghĩa trang bản Hưng Phong</t>
  </si>
  <si>
    <t>Xã Bản Bo cũ</t>
  </si>
  <si>
    <t>Xã Nà Tăm cũ</t>
  </si>
  <si>
    <t>Khu tái định cư xã Bản Bo (Toàn khu)</t>
  </si>
  <si>
    <t>9. XÃ BẢN BO</t>
  </si>
  <si>
    <t>Ngã 3 Tiếp giáp đường Lương Định Của</t>
  </si>
  <si>
    <t>Tiếp giáp đường 21/9</t>
  </si>
  <si>
    <t>Hết cầu Mường Cấu</t>
  </si>
  <si>
    <t>Tiếp giáp đầu cầu Mường Cấu</t>
  </si>
  <si>
    <t>Đường nội thị (Quốc lộ 4D cũ)</t>
  </si>
  <si>
    <t>Cây xăng Thảo Trang</t>
  </si>
  <si>
    <t>Tiếp giáp xã Hồ Thầu cũ</t>
  </si>
  <si>
    <t>Đường Tác Tình</t>
  </si>
  <si>
    <t>Hết địa phận nhà máy nước</t>
  </si>
  <si>
    <t>Đường 21/9</t>
  </si>
  <si>
    <t>Tiếp giáp Trần Phú</t>
  </si>
  <si>
    <t>Tiếp giáp đất trung tâm hội nghị</t>
  </si>
  <si>
    <t>Tiếp giáp cầu Tiên Bình</t>
  </si>
  <si>
    <t>Cầu Tiên Bình</t>
  </si>
  <si>
    <t>Tiếp giáp đường Lê Quý Đôn</t>
  </si>
  <si>
    <t>Ngã 3 Tiếp giáp đường Trần Phú</t>
  </si>
  <si>
    <t>Hết địa phận thị trấn Tam Đường cũ</t>
  </si>
  <si>
    <t>Đường B1 (Khu TĐC Thác Cạn)</t>
  </si>
  <si>
    <t>Đầu đường</t>
  </si>
  <si>
    <t>Phố Nguyễn Đình Thi</t>
  </si>
  <si>
    <t>Đoạn tiếp giáp đường Trường Chinh</t>
  </si>
  <si>
    <t>Đường Nguyễn Chương</t>
  </si>
  <si>
    <t>Tiếp giáp với đường Thác Tình</t>
  </si>
  <si>
    <t>Phố Nguyễn Thị Sáu</t>
  </si>
  <si>
    <t>Đường Lê Hồng Phong</t>
  </si>
  <si>
    <t>Đường Lê Quý Đôn</t>
  </si>
  <si>
    <t>Tiếp giáp Trung tâm Hội nghị</t>
  </si>
  <si>
    <t>Đường Hoàng Quốc Việt</t>
  </si>
  <si>
    <t>Công an huyện</t>
  </si>
  <si>
    <t>Phố Kim Đồng</t>
  </si>
  <si>
    <t>Ngã 3 tiếp giáp với phố Kim Đồng</t>
  </si>
  <si>
    <t>Ngã 3 phố Kim Đồng</t>
  </si>
  <si>
    <t>Phố Nguyễn Thái Học</t>
  </si>
  <si>
    <t>Đầu Nguyễn Văn Linh</t>
  </si>
  <si>
    <t>Ngã 3 đi vào phố Nguyễn Viết Xuân</t>
  </si>
  <si>
    <t>Phố Lê Văn Tám</t>
  </si>
  <si>
    <t>Phố Tố Hữu</t>
  </si>
  <si>
    <t>Đường Phan Đình Giót</t>
  </si>
  <si>
    <t>Phố Tôn Thất Tùng</t>
  </si>
  <si>
    <t>Phố Đặng Văn Ngữ</t>
  </si>
  <si>
    <t>Phố La Văn Cầu</t>
  </si>
  <si>
    <t>Quốc lộ 4D</t>
  </si>
  <si>
    <t>Từ Trạm Kiểm tra tải trọng 058</t>
  </si>
  <si>
    <t>Trường mầm non Bình Lư +200m</t>
  </si>
  <si>
    <t>Đường Vừ A Dính</t>
  </si>
  <si>
    <t>Giao với nút giao đường Bế Văn Đàn - đường Thanh Niên</t>
  </si>
  <si>
    <t>Giao với đường Tác Tình</t>
  </si>
  <si>
    <t>Giao với đường Võ Nguyên Giáp(Km 57+550, bên trái)</t>
  </si>
  <si>
    <t>Giao với đường Nguyễn Hữu Thọ</t>
  </si>
  <si>
    <t>Sắp xếp dân cư bản Tác Tình, thị trấn Tam Đường, huyện Tam Đường</t>
  </si>
  <si>
    <t>Toàn khu</t>
  </si>
  <si>
    <t>Đường Lương Định Của</t>
  </si>
  <si>
    <t>Ngã 3 đi bản Nà Đon, xã Bình Lư</t>
  </si>
  <si>
    <t>Ngõ 1 đường 21/9</t>
  </si>
  <si>
    <t xml:space="preserve">Đường Phan Đình Giót </t>
  </si>
  <si>
    <t>Các vị trí còn lại trên địa bàn thị trấn Tam Đường cũ</t>
  </si>
  <si>
    <t>Xã Sơn Bình cũ</t>
  </si>
  <si>
    <t>Xã Bình Lư cũ</t>
  </si>
  <si>
    <t>10. XÃ BÌNH LƯ</t>
  </si>
  <si>
    <t>Xã Hồ Thầu cũ</t>
  </si>
  <si>
    <t>Xã Giang Ma cũ</t>
  </si>
  <si>
    <t>Xã Tả Lẻng cũ</t>
  </si>
  <si>
    <t>Di chuyển dân cư bản Phô Hồ Thầu, xã Hồ Thầu, huyện Tam Đường ra khỏi vùng có nguy cơ xảy ra thiên tai (Toàn khu)</t>
  </si>
  <si>
    <t>11. XÃ TẢ LÈNG</t>
  </si>
  <si>
    <t>Tuyến đường Tam Đường - Bản Hon - Bình Lư</t>
  </si>
  <si>
    <t>Ngã ba đi vào trung tâm xã Bản Giang cũ (phường Tân Phong)</t>
  </si>
  <si>
    <t>Tiếp giáp địa phận xã Bản Hon cũ (xã Khun Há)</t>
  </si>
  <si>
    <t>Xã Khun Há cũ</t>
  </si>
  <si>
    <t>Xã Bản Hon cũ</t>
  </si>
  <si>
    <t>Khu tái định cư Đông Pao 2 (Toàn khu)</t>
  </si>
  <si>
    <t>Khu tái định cư trung tâm xã Bản Hon (Toàn khu)</t>
  </si>
  <si>
    <t>12. XÃ KHUN HÁ</t>
  </si>
  <si>
    <t>Xã Sin Suối Hồ cũ</t>
  </si>
  <si>
    <t>Xã Nậm Xe cũ</t>
  </si>
  <si>
    <t>Xã Thèn Sìn cũ</t>
  </si>
  <si>
    <t>Khu tái định cư xã Thèn Sin cũ (Toàn khu)</t>
  </si>
  <si>
    <t>Di dân khỏi vùng thiên tai tại bản Pan Khèo, xã Thèn Sin, huyện Tam Đường (Toàn khu)</t>
  </si>
  <si>
    <t>13. XÃ SIN SUỐI HỒ</t>
  </si>
  <si>
    <t>Đơn vị tính: 1.000 đồng/m2</t>
  </si>
  <si>
    <t>Cầu Pa So</t>
  </si>
  <si>
    <t>Km 20+200 (Nhà máy nước)</t>
  </si>
  <si>
    <t>Km20+200</t>
  </si>
  <si>
    <t>Km21+85 (Hết đường đôi)</t>
  </si>
  <si>
    <t>Km21+300 (Hết quy hoạch mở rộng trung tâm thị trấn Phong Thổ cũ)</t>
  </si>
  <si>
    <t>Km0</t>
  </si>
  <si>
    <t>Km1 + 100</t>
  </si>
  <si>
    <t>Km1 + 600</t>
  </si>
  <si>
    <t>Từ Km1 + 600</t>
  </si>
  <si>
    <t>Km6 + 300</t>
  </si>
  <si>
    <t>Km6 + 300 (Trạm xử lý nước sạch Vàng Bó)</t>
  </si>
  <si>
    <t>Km6 + 900 (Hết địa phận thị trấn Phong Thổ cũ)</t>
  </si>
  <si>
    <t>Km6 + 900</t>
  </si>
  <si>
    <t>Đấu nối quốc lộ 100</t>
  </si>
  <si>
    <t>Km 18 (Ranh giới quy hoạch thị trấn Phong Thổ cũ)</t>
  </si>
  <si>
    <t>Cầu sang khu TĐC Huổi Luông</t>
  </si>
  <si>
    <t>Đầu cầu sang khu TĐC Huổi Luông</t>
  </si>
  <si>
    <t>Cầu Hòa Bình</t>
  </si>
  <si>
    <t>Phố Bế Văn Đàn</t>
  </si>
  <si>
    <t>Tiếp giáp Đường Điện Biên Phủ</t>
  </si>
  <si>
    <t>Đường Chu Văn An</t>
  </si>
  <si>
    <t>Phố Nguyễn Chương</t>
  </si>
  <si>
    <t>Hết Ngân hàng chính sách</t>
  </si>
  <si>
    <t>Ngân hàng chính sách</t>
  </si>
  <si>
    <t>Trung tâm chính trị</t>
  </si>
  <si>
    <t>Tiếp giáp Đường Võ Nguyên Giáp</t>
  </si>
  <si>
    <t xml:space="preserve">Tiếp giáp QL12 </t>
  </si>
  <si>
    <t>Tiếp giáp QL12 (Công an xã)</t>
  </si>
  <si>
    <t>Quốc lộ 12</t>
  </si>
  <si>
    <t>Km25+500 (Hết địa phận Thị trấn Phong Thổ cũ)</t>
  </si>
  <si>
    <t>Phố Nguyễn Văn Trỗi</t>
  </si>
  <si>
    <t xml:space="preserve">Tiếp giáp đường Võ Nguyên Giáp </t>
  </si>
  <si>
    <t>Phố Trần Can</t>
  </si>
  <si>
    <t>Phố Phan Đình Giót</t>
  </si>
  <si>
    <t>Tiếp giáp phố Trần Can</t>
  </si>
  <si>
    <t>Tiếp Giáp đường Võ Nguyên Giáp</t>
  </si>
  <si>
    <t>Các tuyến đường thuộc thôn Đoàn Kết</t>
  </si>
  <si>
    <t>Các vị trí còn lại trên địa bàn thị trấn Phong Thổ cũ</t>
  </si>
  <si>
    <t>Xã Mường So cũ</t>
  </si>
  <si>
    <t>Xã Ma Li Pho cũ</t>
  </si>
  <si>
    <t>Xã Huổi Luông cũ</t>
  </si>
  <si>
    <t>Phố đi bộ</t>
  </si>
  <si>
    <t>Tiếp giáp với đầu cầu Pa So (Km19+800 QL12)</t>
  </si>
  <si>
    <t>Tiếp giáp đường Điện Biên Phủ (Km20+050 QL12)</t>
  </si>
  <si>
    <t>14. XÃ PHONG THỔ</t>
  </si>
  <si>
    <t>Xã Dào San cũ</t>
  </si>
  <si>
    <t>Xã Tung Qua Lìn cũ, xã Mù Sang cũ</t>
  </si>
  <si>
    <t>15. XÃ DÀO SAN</t>
  </si>
  <si>
    <t>Xã Vàng Ma Chải cũ, xã Sì Lở Lầu cũ</t>
  </si>
  <si>
    <t>Xã Mồ Sì San cũ, xã Pa Vây Sử cũ</t>
  </si>
  <si>
    <t>16. XÃ SÌ LỞ LẦU</t>
  </si>
  <si>
    <t>Xã Khổng Lào cũ</t>
  </si>
  <si>
    <t>Xã Hoang Thèn cũ, xã Bản Lang cũ</t>
  </si>
  <si>
    <t>17. XÃ KHỔNG LÀO</t>
  </si>
  <si>
    <t>Xã Làng Mô cũ, xã Tả Ngảo cũ</t>
  </si>
  <si>
    <t>Xã Tủa Sín Chải cũ</t>
  </si>
  <si>
    <t>18. XÃ TỦA SÍN CHẢI</t>
  </si>
  <si>
    <t>Cổng phòng Tài chính</t>
  </si>
  <si>
    <t>Ngã tư Bưu điện</t>
  </si>
  <si>
    <t>Hết địa phận chợ</t>
  </si>
  <si>
    <t>Ranh giới đất nhà ông Hiền-Hòa (giáp chợ)</t>
  </si>
  <si>
    <t>Hết ranh giới đất nhà bà Chẻo Mý Lai</t>
  </si>
  <si>
    <t>Đường Lê Lợi (Tiếp giáp ranh giới đất nhà bà Lai Phòng nông nghiệp)</t>
  </si>
  <si>
    <t>Tỉnh lộ 128 (Ngã ba- đường vào xã Tả Phìn cũ)</t>
  </si>
  <si>
    <t>Ranh giới đất nhà ông Hùng-Thim</t>
  </si>
  <si>
    <t>Hết ranh giới đất trụ sở BQLDATĐC</t>
  </si>
  <si>
    <t xml:space="preserve">Tiếp giáp ranh giới đất BQLDABTDTĐC </t>
  </si>
  <si>
    <t>Hết ranh giới đất nhà ông Từ</t>
  </si>
  <si>
    <t>Từ ranh giới đất nhà ông Từ</t>
  </si>
  <si>
    <t>Tỉnh lộ 128 (Nhà văn hóa khu I)</t>
  </si>
  <si>
    <t>Đường Võ Nguyên Giáp (Bưu điện huyện)</t>
  </si>
  <si>
    <t>Tiếp giáp ranh giới trường mầm non</t>
  </si>
  <si>
    <t>Ranh giới đất trường Mầm non</t>
  </si>
  <si>
    <t>Đường Lê Lợi (Ngã ba sân bóng Tùng Dương)</t>
  </si>
  <si>
    <t>Hết ranh giới đất nhà bà Thủy-Xương</t>
  </si>
  <si>
    <t>Tiếp giáp ranh giới đất nhà bà Thủy-Xương</t>
  </si>
  <si>
    <t>Phố Trần Hưng Đạo</t>
  </si>
  <si>
    <t>Đường Võ Nguyên Giáp (Bưu điện)</t>
  </si>
  <si>
    <t>Ngã ba đường đi trường PTDT Nội trú</t>
  </si>
  <si>
    <t>Đường Lê Lợi (Ngã ba Bệnh viện)</t>
  </si>
  <si>
    <t>Hết ranh giới đất nhà ông Dính</t>
  </si>
  <si>
    <t>Tiếp giáp suối Hoàng Hồ (Đầu cầu Hoàng Hồ)</t>
  </si>
  <si>
    <t>Đường Lê Lợi (Trung tâm Y tế)</t>
  </si>
  <si>
    <t>Đường Võ Nguyên Giáp (Đối diện chợ cũ)</t>
  </si>
  <si>
    <t>Đường Võ Nguyên Giáp (Ngã ba-Khách sạn Thanh Bình)</t>
  </si>
  <si>
    <t>Hết cổng Bệnh viện</t>
  </si>
  <si>
    <t>Tiếp giáp cổng Bệnh viện</t>
  </si>
  <si>
    <t>Giao với đường Lê Duẩn</t>
  </si>
  <si>
    <t>Phố Quang Trung</t>
  </si>
  <si>
    <t>Đường Võ Nguyên Giáp (Đi Tp Lai Châu cũ)</t>
  </si>
  <si>
    <t>Đường Võ Nguyên Giáp (Đi Chăn Nưa cũ)</t>
  </si>
  <si>
    <t>Phố Âu Cơ</t>
  </si>
  <si>
    <t>Phố Lạc Long Quân</t>
  </si>
  <si>
    <t>Đường nội thị</t>
  </si>
  <si>
    <t>Cổng trường PTDT Nội trú</t>
  </si>
  <si>
    <t>Tiếp giáp ranh giới đất nhà ông Dũng - Phòng</t>
  </si>
  <si>
    <t>Hết cổng trường THCS</t>
  </si>
  <si>
    <t>Ranh giới đất nhà bà Ninh - Khính</t>
  </si>
  <si>
    <t>Hết ranh giới đất nhà ông Páo</t>
  </si>
  <si>
    <t>Ranh giới đất Dãy nhà phía sau Thương nghiệp</t>
  </si>
  <si>
    <t>Hết cổng kho Bạc</t>
  </si>
  <si>
    <t>Hết bản Sìn Hồ Vây</t>
  </si>
  <si>
    <t>Tiếp giáp đường nội thị đoạn từ ranh giới đất nhà ông Hiền Hòa (giáp chợ) đến hết ranh giới nhà bà Lai</t>
  </si>
  <si>
    <t>Tiếp giáp đường lên bản Dao</t>
  </si>
  <si>
    <t>Tiếp giáp đường Trường Chinh</t>
  </si>
  <si>
    <t>Hết ranh giới đất nhà ông Vũ Đình Tẩy</t>
  </si>
  <si>
    <t>Tiếp giáp ranh giới đất nhà ông Vũ Đình Tẩy</t>
  </si>
  <si>
    <t>Đầu cầu Hoàng Hồ (giáp bản Hoàng Hồ)</t>
  </si>
  <si>
    <t>Đầu cầu Hoàng Hồ</t>
  </si>
  <si>
    <t>Hết bản Hoàng Hồ</t>
  </si>
  <si>
    <t>Tiếp giáp Đường Võ Nguyên Giáp (đi Chăn Nưa)</t>
  </si>
  <si>
    <t>Phố Bế Văn Đàn (Đoạn đường từ đường Lê Lợi đến tiếp giáp suối Hoàng Hồ (đầu cầu Hoàng Hồ))</t>
  </si>
  <si>
    <t>Tiếp giáp Đường Lê Lợi</t>
  </si>
  <si>
    <t>Đường nội thị (Đoạn đường từ Tiếp giáp Đường Võ Nguyên Giáp (đi Chăn Nưa) đến Phố Bế Văn Đàn (Đoạn đường từ đường Lê Lợi đến tiếp giáp suối Hoàng Hồ (đầu cầu Hoàng Hồ))</t>
  </si>
  <si>
    <t>Đường nội thị giáp dãy nhà phía Tây chợ</t>
  </si>
  <si>
    <t>Ranh giới đất nhà ông Võ-Cúc</t>
  </si>
  <si>
    <t>Hết ranh giới đất nhà ông Dinh - Cấp</t>
  </si>
  <si>
    <t>Các vị trí còn lại trên địa bàn thị trấn Sìn Hồ cũ</t>
  </si>
  <si>
    <t>Xã Sà Dề Phìn cũ, xã Phăng Sô Lin cũ, xã Tả Phìn cũ)</t>
  </si>
  <si>
    <t>19. XÃ SÌN HỒ</t>
  </si>
  <si>
    <t>Xã Hồng Thu cũ, xã Phìn Hồ cũ</t>
  </si>
  <si>
    <t>Xã Ma Quai cũ</t>
  </si>
  <si>
    <t>20. XÃ HỒNG THU</t>
  </si>
  <si>
    <t>Xã Nậm Tăm cũ</t>
  </si>
  <si>
    <t>Xã Lùng Thàng cũ, xã Nậm Cha cũ</t>
  </si>
  <si>
    <t>21. XÃ NẬM TĂM</t>
  </si>
  <si>
    <t>Xã Pa Khóa cũ, xã Noong Hẻo cũ</t>
  </si>
  <si>
    <t>Xã Pu Sam Cáp cũ</t>
  </si>
  <si>
    <t>22. XÃ PU SAM CÁP</t>
  </si>
  <si>
    <t>Xã Nậm Hăn cũ</t>
  </si>
  <si>
    <t>Xã Nậm Cuổi cũ</t>
  </si>
  <si>
    <t>23. XÃ NẬM CUỔI</t>
  </si>
  <si>
    <t>XÃ NẬM MẠ (gồm xã Căn Co cũ, xã Nậm Mạ cũ)</t>
  </si>
  <si>
    <t>24. XÃ NẬM MẠ</t>
  </si>
  <si>
    <t>Xã Pú Đao cũ</t>
  </si>
  <si>
    <t>Xã Nậm Pì cũ</t>
  </si>
  <si>
    <t>Xã Chăn Nưa cũ</t>
  </si>
  <si>
    <t>Xã Lê Lợi cũ</t>
  </si>
  <si>
    <t>25. XÃ LÊ LỢI</t>
  </si>
  <si>
    <t>Đường Lê Thái Tổ</t>
  </si>
  <si>
    <t>Từ tiếp giáp phố Tô Vĩnh Diện</t>
  </si>
  <si>
    <t>Tiếp giáp Đường Phan Đình Giót</t>
  </si>
  <si>
    <t>Tiếp giáp đường Phan Đình Giót</t>
  </si>
  <si>
    <t>Cổng Trường THPT</t>
  </si>
  <si>
    <t>Khu Trung tâm hành chính</t>
  </si>
  <si>
    <t>Tiếp giáp địa phận xã Nậm Hàng cũ</t>
  </si>
  <si>
    <t>Hết cầu Nậm Dòn</t>
  </si>
  <si>
    <t>Tiếp giáp cầu Nậm Dòn</t>
  </si>
  <si>
    <t>Tiếp giáp Đường Nguyễn Trãi</t>
  </si>
  <si>
    <t>Tiếp giáp Đường Lê Thái Tổ</t>
  </si>
  <si>
    <t>Đường Nội thị</t>
  </si>
  <si>
    <t>Tiếp giáp Phố Tô Vĩnh Diện</t>
  </si>
  <si>
    <t>Sau nhà nghỉ Phượng Huyền</t>
  </si>
  <si>
    <t>Tiếp giáp Đường Trường Chinh</t>
  </si>
  <si>
    <t>Sau Trường THCS thị trấn Nậm Nhùn cũ</t>
  </si>
  <si>
    <t>Tiếp giáp Đường Nguyễn Hữu Thọ</t>
  </si>
  <si>
    <t>Tiếp giáp địa phận xã Nậm Manh cũ</t>
  </si>
  <si>
    <t>Tiếp giáp Đường Bế Văn Đàn</t>
  </si>
  <si>
    <t>Tiếp giáp địa phận xã Nậm Hàng cũ (đi bản Nậm Cầy)</t>
  </si>
  <si>
    <t>Tiếp giáp Đường Hà Huy Tập</t>
  </si>
  <si>
    <t>Hết cầu Nậm Nhùn</t>
  </si>
  <si>
    <t>Tiếp giáp Đường Tôn Thất Tùng</t>
  </si>
  <si>
    <t>Cuối đường (tiếp giáp đường Sông Đà)</t>
  </si>
  <si>
    <t>Qua đài truyền hình +500m</t>
  </si>
  <si>
    <t>Đường Sông Đà</t>
  </si>
  <si>
    <t>Đường bến cảng nghiêng</t>
  </si>
  <si>
    <t>Tiếp giáp Đường bến cảng nghiêng</t>
  </si>
  <si>
    <t>Tiếp giáp đường Nguyễn Hữu Thọ</t>
  </si>
  <si>
    <t>Giáp ngã ba đi bản Noong Kiêng, Nậm Cầy</t>
  </si>
  <si>
    <t>Giáp ngã ba đi bản Noong Kiêng</t>
  </si>
  <si>
    <t>Hết Nhà văn hóa bản Noong Kiêng</t>
  </si>
  <si>
    <t>Cầu Nậm Manh</t>
  </si>
  <si>
    <t>Tỉnh Lộ 127 (đường mới)</t>
  </si>
  <si>
    <t>Tỉnh lộ 127</t>
  </si>
  <si>
    <t>Cầu Nậm Nhùn</t>
  </si>
  <si>
    <t>Tiếp giáp ngã 3 bản Nậm Nhùn</t>
  </si>
  <si>
    <t>Bờ kè sông Đà</t>
  </si>
  <si>
    <t>Đường Hà Huy Tập</t>
  </si>
  <si>
    <t>Tiếp giáp đường Hà Huy Tập</t>
  </si>
  <si>
    <t>Giao đường Lê Thái Tổ</t>
  </si>
  <si>
    <t>Giao với bờ kè sông Đà</t>
  </si>
  <si>
    <t>Tiếp giáp đường Tôn Thất Tùng</t>
  </si>
  <si>
    <t>Các vị trí còn lại trên địa bàn thị trấn Nậm Nhùn cũ</t>
  </si>
  <si>
    <t>Xã Nậm Hàng cũ</t>
  </si>
  <si>
    <t>Xã Nậm Manh cũ</t>
  </si>
  <si>
    <t>Giao với đường Phan Đình Giót</t>
  </si>
  <si>
    <t>Giao với đường Lê Thái Tổ</t>
  </si>
  <si>
    <t>Phố Hoàng Công Chất</t>
  </si>
  <si>
    <t>Trụ sở UBND xã thị trấn Nậm Nhùn cũ</t>
  </si>
  <si>
    <t>Đường Nội thị (B1)</t>
  </si>
  <si>
    <t>Từ tiếp giáp đường Trường Chinh</t>
  </si>
  <si>
    <t>Tiếp giáp đường Lê Thái Tổ</t>
  </si>
  <si>
    <t>Đường Nội thị (D4)</t>
  </si>
  <si>
    <t>Tiếp giáp đường Nguyễn Văn Linh</t>
  </si>
  <si>
    <t>Đường Nội thị (D5)</t>
  </si>
  <si>
    <t>Đường Nội thị (D9)</t>
  </si>
  <si>
    <t>26. XÃ NẬM HÀNG</t>
  </si>
  <si>
    <t>Xã Mường Mô cũ</t>
  </si>
  <si>
    <t>Xã Nậm Chà cũ</t>
  </si>
  <si>
    <t>27. XÃ MƯỜNG MÔ</t>
  </si>
  <si>
    <t>Xã Hua Bum cũ</t>
  </si>
  <si>
    <t>Xã Vàng San cũ thuộc huyện Mường Tè cũ</t>
  </si>
  <si>
    <t>28. XÃ HUA BUM</t>
  </si>
  <si>
    <t>Xã Pa Tần cũ</t>
  </si>
  <si>
    <t>Xã Nậm Ban cũ</t>
  </si>
  <si>
    <t>Xã Trung Chải cũ</t>
  </si>
  <si>
    <t>29. XÃ PA TẦN</t>
  </si>
  <si>
    <t>Xã Bum Nưa cũ</t>
  </si>
  <si>
    <t>Xã Pa Vệ Sủ cũ</t>
  </si>
  <si>
    <t>30. XÃ BUM NƯA</t>
  </si>
  <si>
    <t>Cầu Mường Tè 1</t>
  </si>
  <si>
    <t>Nhà ông Sung Giang</t>
  </si>
  <si>
    <t>Tiếp giáp nhà ông Sung Giang</t>
  </si>
  <si>
    <t>Hết ranh giới bến xe khách</t>
  </si>
  <si>
    <t>Tiếp giáp bến xe</t>
  </si>
  <si>
    <t>Dốc Phiêng Ban (Hết ranh giới ông Phan văn Thái)</t>
  </si>
  <si>
    <t>Tiếp giáp nhà ông Phan Văn Thái</t>
  </si>
  <si>
    <t>Tiếp giáp Nhà ông Quang Thiều</t>
  </si>
  <si>
    <t>Nhà ông Quang Thiều</t>
  </si>
  <si>
    <t>Hết nhà ông Linh</t>
  </si>
  <si>
    <t>Tiếp giáp nhà ông Linh</t>
  </si>
  <si>
    <t>Giáp địa phận xã Bum Nưa cũ</t>
  </si>
  <si>
    <t>Ranh giới đất Đài truyền hình</t>
  </si>
  <si>
    <t>Ngã tư đường Võ Nguyên Giáp</t>
  </si>
  <si>
    <t>Đường Điện Biên Phủ (Km 280+800)</t>
  </si>
  <si>
    <t>Giao với đường Điện Biên Phủ (Km 280+00)</t>
  </si>
  <si>
    <t>Hết ranh giới công ty Thương Mại</t>
  </si>
  <si>
    <t>Tiếp giáp với công ty Thương Mại</t>
  </si>
  <si>
    <t>Tiếp giáp Đài truyền hình</t>
  </si>
  <si>
    <t>Đường Điện Biên Phủ (Km 280+00)</t>
  </si>
  <si>
    <t>Phố 25/1</t>
  </si>
  <si>
    <t>Đường Hồ Tùng Mậu</t>
  </si>
  <si>
    <t>Đường Điện Biên Phủ Km 279+800</t>
  </si>
  <si>
    <t>Đường Điện Biên Phủ Km 280+500</t>
  </si>
  <si>
    <t>Hết đường bê tông tiếp giáp khu phố 9</t>
  </si>
  <si>
    <t>Đến bờ kè tam cấp</t>
  </si>
  <si>
    <t>Tiếp giáp cổng trung tâm GDTX</t>
  </si>
  <si>
    <t>Hết đất nhà bà Chim</t>
  </si>
  <si>
    <t>Trường THCS</t>
  </si>
  <si>
    <t>Tiếp giáp ranh giới đất nhà ông Đại Cà</t>
  </si>
  <si>
    <t>Tiếp giáp ranh giới đất nhà bà Pa</t>
  </si>
  <si>
    <t>Đến nhà Lỳ Ma Xá</t>
  </si>
  <si>
    <t>Giáp bờ kè suối Nậm Cấu</t>
  </si>
  <si>
    <t>Tiếp giáp NVH khu phố 12</t>
  </si>
  <si>
    <t>Phố Ngô Quyền</t>
  </si>
  <si>
    <t>Đường Điện Biên Phủ (Km 283+200)</t>
  </si>
  <si>
    <t>Km 0+330 (hết tuyến đường bê tông)</t>
  </si>
  <si>
    <t>Phố Nguyễn Bỉnh Khiêm</t>
  </si>
  <si>
    <t>Đường Điện Biên Phủ (Km 282+900)</t>
  </si>
  <si>
    <t>Hết ranh giới đất TTGDTX</t>
  </si>
  <si>
    <t>Phố Đào Trọng Lịch</t>
  </si>
  <si>
    <t>Đường Điện Biên Phủ (Km 282+800)</t>
  </si>
  <si>
    <t>Tiếp giáp ranh giới đất BCH quân sự</t>
  </si>
  <si>
    <t>Phố Lý Thường Kiệt</t>
  </si>
  <si>
    <t>Đường Điện Biên Phủ (Km 282+700)</t>
  </si>
  <si>
    <t>Nhà Văn hóa khu 2</t>
  </si>
  <si>
    <t>Phố Phạm Ngũ Lão</t>
  </si>
  <si>
    <t>Đường Điện Biên Phủ (Km 281+200)</t>
  </si>
  <si>
    <t>Trung tâm GDTX cũ</t>
  </si>
  <si>
    <t>Đường Điện Biên Phủ (Km 281+300)</t>
  </si>
  <si>
    <t>Nhà VH khu phố 3</t>
  </si>
  <si>
    <t>Phố Lê Quý Đôn</t>
  </si>
  <si>
    <t>Đường Điện Biên Phủ (Km 281+100)</t>
  </si>
  <si>
    <t>Km 00+550 (hết tuyến đường nhựa)</t>
  </si>
  <si>
    <t>Đường Điện Biên Phủ (Km 281+500)</t>
  </si>
  <si>
    <t>Trường THCS thị trấn Mường Tè cũ</t>
  </si>
  <si>
    <t>Phố Trần Văn Thọ</t>
  </si>
  <si>
    <t>Đường Điện Biên Phủ (Km 281+150)</t>
  </si>
  <si>
    <t>Đường Nậm Bum</t>
  </si>
  <si>
    <t>Đường Chu Văn An (Vị trí - Trại tạm giam công an huyện)</t>
  </si>
  <si>
    <t>Tiếp giáp phố Nguyễn Thị Minh Khai</t>
  </si>
  <si>
    <t>Ngã ba đi trung tâm xã Vàng San</t>
  </si>
  <si>
    <t>Đường Lê Đại Hành</t>
  </si>
  <si>
    <t>Giao với đường Điện Biên Phủ (VT vòng xuyến khu phố 12)</t>
  </si>
  <si>
    <t>Đường Nậm Bum (VT trường mầm non thị trấn)</t>
  </si>
  <si>
    <t>Giao với đường Điện Biên Phủ (nhà Hoa-Anh)</t>
  </si>
  <si>
    <t>Giao với đường Điện Biên Phủ (Km283+700)</t>
  </si>
  <si>
    <t>Đường nội thị (Đường vòng bờ kè suối Nậm Cấu)</t>
  </si>
  <si>
    <t>Cầu Nậm Cấu mới</t>
  </si>
  <si>
    <t>Giao với đường 32m (Gần cầu TĐC khu phố 1)</t>
  </si>
  <si>
    <t>Đường Điện Biên Phủ (Km279+200)</t>
  </si>
  <si>
    <t>Trung tâm y tế</t>
  </si>
  <si>
    <t>Phố Nguyễn Thị Minh Khai</t>
  </si>
  <si>
    <t>Phố Lê Đại Hành</t>
  </si>
  <si>
    <t>Phố Cù Chính Lan</t>
  </si>
  <si>
    <t>Km00+350 (hết tuyến đường nhựa)</t>
  </si>
  <si>
    <t>Nhà VH khu phố 12</t>
  </si>
  <si>
    <t>Đường Điện Biên Phủ (Km279+400)</t>
  </si>
  <si>
    <t>Trụ sở Công ty THHH MTV Liên Phương</t>
  </si>
  <si>
    <t>Các vị trí còn lại trên địa bàn thị trấn Mường Tè cũ</t>
  </si>
  <si>
    <t>Xã Can Hồ cũ</t>
  </si>
  <si>
    <t>Xã Bum Tở cũ</t>
  </si>
  <si>
    <t>31. XÃ BUM TỞ</t>
  </si>
  <si>
    <t>Xã Mường Tè cũ</t>
  </si>
  <si>
    <t>Xã Nậm Khao cũ</t>
  </si>
  <si>
    <t>32. XÃ MƯỜNG TÈ</t>
  </si>
  <si>
    <t>Xã Ka Lăng cũ</t>
  </si>
  <si>
    <t>Xã Thu Lũm cũ</t>
  </si>
  <si>
    <t>33. XÃ THU LŨM</t>
  </si>
  <si>
    <t>Xã Pa Ủ cũ</t>
  </si>
  <si>
    <t>Xã Tá Bạ cũ</t>
  </si>
  <si>
    <t>34. XÃ PA Ủ</t>
  </si>
  <si>
    <t>Xã Mù Cả</t>
  </si>
  <si>
    <t>35. XÃ MÙ CẢ</t>
  </si>
  <si>
    <t>36. XÃ TÀ TỔNG</t>
  </si>
  <si>
    <t>Xã Tà Tổng</t>
  </si>
  <si>
    <t>Khu kinh tế cửa khẩu Ma Lù Thàng</t>
  </si>
  <si>
    <t>Tiếp giáp đường số 5</t>
  </si>
  <si>
    <t>Tiếp giáp đường số 8</t>
  </si>
  <si>
    <t>Đường số 4</t>
  </si>
  <si>
    <t>Tiếp giáp đường số 9</t>
  </si>
  <si>
    <t>Đường số 5</t>
  </si>
  <si>
    <t>Tiếp giáp đường số 4</t>
  </si>
  <si>
    <t>Đường số 8</t>
  </si>
  <si>
    <t>Tiếp giáp QL 12</t>
  </si>
  <si>
    <t>Tiếp giáp đường số 3</t>
  </si>
  <si>
    <t>Đường số 9</t>
  </si>
  <si>
    <t>Đường số 13 (đường cụt)</t>
  </si>
  <si>
    <t>Đường số 15</t>
  </si>
  <si>
    <t>Tiếp giáp đường số 1</t>
  </si>
  <si>
    <t>36.1</t>
  </si>
  <si>
    <t>36.2</t>
  </si>
  <si>
    <t>36.3</t>
  </si>
  <si>
    <t>36.4</t>
  </si>
  <si>
    <t>36.5</t>
  </si>
  <si>
    <t>36.6</t>
  </si>
  <si>
    <t>36.7</t>
  </si>
  <si>
    <t>Bổ sung tuyến đường mới. Đề xuất giá bằng 70% của mục 1</t>
  </si>
  <si>
    <t>Ghi chú</t>
  </si>
  <si>
    <t>Đường kết nối giao thông các tỉnh miền núi phía Bắc</t>
  </si>
  <si>
    <t>Theo QĐ số 925/QĐ-UBND ngày 26/5/2025</t>
  </si>
  <si>
    <t>Ghi chí</t>
  </si>
  <si>
    <t>Giá đất điều tra khảo sát</t>
  </si>
  <si>
    <t>Có 4 giao dịch trung bình giá tăng 2 lần</t>
  </si>
  <si>
    <t>Có 3 giao dịch trung bình giá tăng 2,5 lần</t>
  </si>
  <si>
    <t>Có 5 giao dịch trung bình giá tăng 1,4 lần</t>
  </si>
  <si>
    <t>Theo QĐ số 1167/QĐ-UBND ngày 19/6/2024</t>
  </si>
  <si>
    <t>Có 25 giao dịch trung bình giá tăng 2 lần</t>
  </si>
  <si>
    <t>Có 5 giao dịch trung bình giá tăng 4 lần</t>
  </si>
  <si>
    <t>Có 3 giao dịch trung bình giá tăng  1,6 lần</t>
  </si>
  <si>
    <t>Có 4 giao dịch trung bình giá tăng 3 lần</t>
  </si>
  <si>
    <t>Giá điều tra khảo sát</t>
  </si>
  <si>
    <t>Theo QĐ số 1072/QĐ-UBND ngày 06/6/2025</t>
  </si>
  <si>
    <t xml:space="preserve">Ghi chú </t>
  </si>
  <si>
    <t>Nhánh 1  đường hạ tầng đô thị Than Uyên</t>
  </si>
  <si>
    <t>Từ nhà bà Thúy Đạt</t>
  </si>
  <si>
    <t>đến đất nhà ông Nguyễn Thanh Phượng</t>
  </si>
  <si>
    <t>Nhánh 2  đường hạ tầng đô thị Than Uyên</t>
  </si>
  <si>
    <t>Từ nhà ông Công Vi</t>
  </si>
  <si>
    <t>đến Ngã 3  đường đi Mường Mít</t>
  </si>
  <si>
    <t>Nhánh 3  đường hạ tầng đô thị Than Uyên</t>
  </si>
  <si>
    <t>Từ Quốc lộ 32</t>
  </si>
  <si>
    <t>Ngã 3  đường đi Mường Mít</t>
  </si>
  <si>
    <t>Nhánh 4 đường hạ tầng đô thị Than Uyên</t>
  </si>
  <si>
    <t>Từ Quốc lộ 33</t>
  </si>
  <si>
    <t>đến đất nhà ông Nguyễn Xuân Chín</t>
  </si>
  <si>
    <t>Nhánh 5 đường hạ tầng đô thị Than Uyên</t>
  </si>
  <si>
    <t>Từ nhà ông Thư (ngã 3  đường nội đồng Khu 9)</t>
  </si>
  <si>
    <t>Đén nhà bà Đỗ Thị Tuyết</t>
  </si>
  <si>
    <t>Bổ sung  mới</t>
  </si>
  <si>
    <t>Đường đi bản Xuân Phương - Hua Than- Én Luông</t>
  </si>
  <si>
    <t>Từ hết ranh giới đất ông Hải Thủy</t>
  </si>
  <si>
    <t>Sân vận động Hua Than</t>
  </si>
  <si>
    <t>Đường nối 279</t>
  </si>
  <si>
    <t>Nhà máy thủy điện Nà Khằm</t>
  </si>
  <si>
    <t>HTX dịch vụ nông nghiệp (bản Đông)</t>
  </si>
  <si>
    <t>Đường bản Ngà</t>
  </si>
  <si>
    <t>Nhà bà Hoa Sử</t>
  </si>
  <si>
    <t>nhà văn hóa bản Ngà</t>
  </si>
  <si>
    <t>Bổ sung mới</t>
  </si>
  <si>
    <t>Kiểm tra đề xuất vì cao hơn đường đã đặt tên</t>
  </si>
  <si>
    <t xml:space="preserve">Giáp địa phận xã Bum Nưa </t>
  </si>
  <si>
    <t>Điều chỉnh điểm cuối</t>
  </si>
  <si>
    <t>Hết đường bê tông tiếp giáp bản Mấn</t>
  </si>
  <si>
    <t>Đường Điện Biên Phủ (nhà dũng hạnh)</t>
  </si>
  <si>
    <t>Đến bờ kè tam cấp (thôn 8)</t>
  </si>
  <si>
    <t>Hết đất nhà bà Chim (thôn 2)</t>
  </si>
  <si>
    <t>Giáp bờ kè suối Nậm Cấu (thôn 10)</t>
  </si>
  <si>
    <t>Trụ sở UBND thị trấn cũ</t>
  </si>
  <si>
    <t>nhà ông Vàng Văn Thắng (dạo)</t>
  </si>
  <si>
    <t>Quán Quê Hương (thôn 10)</t>
  </si>
  <si>
    <t>Thêm ghi chú điểm đầu</t>
  </si>
  <si>
    <t>Giao với đường Điện Biên Phủ (nhà Hoa Anh)</t>
  </si>
  <si>
    <t>PETROLIMEX- Cửa hàng 06</t>
  </si>
  <si>
    <t>Nhà ông Phòng (Huyền)</t>
  </si>
  <si>
    <t>Thêm ghi chú điểm cuối</t>
  </si>
  <si>
    <t>Có 4 giao dịch trung bình giá tăng 2,4 lần
Thêm ghi chú điểm đầu điểm cuối</t>
  </si>
  <si>
    <t>Giá đề xuất</t>
  </si>
  <si>
    <t>I</t>
  </si>
  <si>
    <t>XÃ MƯỜNG KIM</t>
  </si>
  <si>
    <t>II</t>
  </si>
  <si>
    <t>XÃ KHOEN ON</t>
  </si>
  <si>
    <t>III</t>
  </si>
  <si>
    <t>XÃ THAN UYÊN</t>
  </si>
  <si>
    <t>IV</t>
  </si>
  <si>
    <t>XÃ MƯỜNG THAN</t>
  </si>
  <si>
    <t>V</t>
  </si>
  <si>
    <t>XÃ PẮC TA</t>
  </si>
  <si>
    <t>VI</t>
  </si>
  <si>
    <t>XÃ NẬM SỎ</t>
  </si>
  <si>
    <t>VII</t>
  </si>
  <si>
    <t>XÃ TÂN UYÊN</t>
  </si>
  <si>
    <t>VIII</t>
  </si>
  <si>
    <t xml:space="preserve"> XÃ MƯỜNG KHOA</t>
  </si>
  <si>
    <t>IX</t>
  </si>
  <si>
    <t>XÃ BẢN BO</t>
  </si>
  <si>
    <t>X</t>
  </si>
  <si>
    <t>XÃ BÌNH LƯ</t>
  </si>
  <si>
    <t>XI</t>
  </si>
  <si>
    <t>XÃ TẢ LÈNG</t>
  </si>
  <si>
    <t>XII</t>
  </si>
  <si>
    <t>XÃ KHUN HÁ</t>
  </si>
  <si>
    <t>XIII</t>
  </si>
  <si>
    <t>XÃ SIN SUỐI HỒ</t>
  </si>
  <si>
    <t>XIV</t>
  </si>
  <si>
    <t>XÃ PHONG THỔ</t>
  </si>
  <si>
    <t>XV</t>
  </si>
  <si>
    <t>XÃ DÀO SAN</t>
  </si>
  <si>
    <t>XVI</t>
  </si>
  <si>
    <t>XVII</t>
  </si>
  <si>
    <t>XÃ KHỔNG LÀO</t>
  </si>
  <si>
    <t>Giá đất đề xuất áp dụng từ ngày 1/1/2026 trên địa bàn tỉnh Lai Châu</t>
  </si>
  <si>
    <t>XVIII</t>
  </si>
  <si>
    <t>XÃ TỦA SÍN CHẢI</t>
  </si>
  <si>
    <t>XIX</t>
  </si>
  <si>
    <t>XÃ SÌN HỒ</t>
  </si>
  <si>
    <t>XX</t>
  </si>
  <si>
    <t>XÃ HỒNG THU</t>
  </si>
  <si>
    <t>XXI</t>
  </si>
  <si>
    <t>XÃ NẬM TĂM</t>
  </si>
  <si>
    <t>XXII</t>
  </si>
  <si>
    <t>XÃ PU SAM CÁP</t>
  </si>
  <si>
    <t>XXIII</t>
  </si>
  <si>
    <t>XÃ NẬM CUỔI</t>
  </si>
  <si>
    <t>XXIV</t>
  </si>
  <si>
    <t>XXV</t>
  </si>
  <si>
    <t>XÃ LÊ LỢI</t>
  </si>
  <si>
    <t>XXVI</t>
  </si>
  <si>
    <t xml:space="preserve"> XÃ NẬM HÀNG</t>
  </si>
  <si>
    <t>XXVII</t>
  </si>
  <si>
    <t>XÃ MƯỜNG MÔ</t>
  </si>
  <si>
    <t>XXVIII</t>
  </si>
  <si>
    <t>XÃ HUA BUM</t>
  </si>
  <si>
    <t>XXIX</t>
  </si>
  <si>
    <t>XÃ PA TẦN</t>
  </si>
  <si>
    <t>XXX</t>
  </si>
  <si>
    <t>XÃ BUM NƯA</t>
  </si>
  <si>
    <t>XXXI</t>
  </si>
  <si>
    <t>XÃ BUM TỞ</t>
  </si>
  <si>
    <t>XXXII</t>
  </si>
  <si>
    <t>XÃ MƯỜNG TÈ</t>
  </si>
  <si>
    <t>XXXIII</t>
  </si>
  <si>
    <t>XÃ THU LŨM</t>
  </si>
  <si>
    <t>XXXIV</t>
  </si>
  <si>
    <t>XÃ PA Ủ</t>
  </si>
  <si>
    <t>XXXV</t>
  </si>
  <si>
    <t>XXXVI</t>
  </si>
  <si>
    <t>XÃ TÀ TỔNG</t>
  </si>
  <si>
    <t>XÃ MÙ CẢ</t>
  </si>
  <si>
    <t>Giá đất</t>
  </si>
  <si>
    <t>Có 6 giao dịch trung bình giá tăng 6 lần Địa phương đề xuất tăng lên 310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</si>
</sst>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_);_(* \(#,##0\);_(* &quot;-&quot;??_);_(@_)"/>
    <numFmt numFmtId="165" formatCode="\(0\)"/>
  </numFmts>
  <fonts count="31" x14ac:knownFonts="1">
    <font>
      <sz val="11"/>
      <color theme="1"/>
      <name val="Calibri"/>
      <family val="2"/>
      <scheme val="minor"/>
    </font>
    <font>
      <sz val="11"/>
      <color theme="1"/>
      <name val="Calibri"/>
      <family val="2"/>
      <scheme val="minor"/>
    </font>
    <font>
      <b/>
      <sz val="14"/>
      <name val="Times New Roman"/>
      <family val="1"/>
    </font>
    <font>
      <sz val="14"/>
      <name val="Times New Roman"/>
      <family val="1"/>
    </font>
    <font>
      <sz val="12"/>
      <name val="Times New Roman"/>
      <family val="1"/>
    </font>
    <font>
      <sz val="10"/>
      <name val="Arial"/>
      <family val="2"/>
    </font>
    <font>
      <i/>
      <sz val="14"/>
      <name val="Times New Roman"/>
      <family val="1"/>
    </font>
    <font>
      <sz val="14"/>
      <name val=".VnTime"/>
      <family val="2"/>
    </font>
    <font>
      <sz val="12"/>
      <name val="Times New Roman"/>
      <family val="1"/>
    </font>
    <font>
      <sz val="12"/>
      <color theme="1"/>
      <name val="Times New Roman"/>
      <family val="1"/>
    </font>
    <font>
      <b/>
      <sz val="12"/>
      <color theme="1"/>
      <name val="Times New Roman"/>
      <family val="1"/>
    </font>
    <font>
      <sz val="14"/>
      <color theme="1"/>
      <name val="Times New Roman"/>
      <family val="2"/>
      <charset val="163"/>
    </font>
    <font>
      <sz val="11"/>
      <color theme="1"/>
      <name val="Times New Roman"/>
      <family val="1"/>
    </font>
    <font>
      <b/>
      <sz val="11"/>
      <color theme="1"/>
      <name val="Times New Roman"/>
      <family val="1"/>
    </font>
    <font>
      <i/>
      <sz val="11"/>
      <color theme="1"/>
      <name val="Times New Roman"/>
      <family val="1"/>
    </font>
    <font>
      <sz val="12"/>
      <color theme="1"/>
      <name val="Times New Roman"/>
      <family val="1"/>
      <charset val="163"/>
    </font>
    <font>
      <i/>
      <sz val="12"/>
      <color theme="1"/>
      <name val="Times New Roman"/>
      <family val="1"/>
    </font>
    <font>
      <sz val="10"/>
      <color theme="1"/>
      <name val="Times New Roman"/>
      <family val="1"/>
    </font>
    <font>
      <b/>
      <sz val="9"/>
      <color indexed="81"/>
      <name val="Tahoma"/>
      <family val="2"/>
      <charset val="163"/>
    </font>
    <font>
      <sz val="9"/>
      <color indexed="81"/>
      <name val="Tahoma"/>
      <family val="2"/>
      <charset val="163"/>
    </font>
    <font>
      <sz val="11"/>
      <color theme="1"/>
      <name val="Times New Roman"/>
      <family val="1"/>
      <charset val="163"/>
    </font>
    <font>
      <b/>
      <sz val="12"/>
      <color theme="1"/>
      <name val="Times New Roman"/>
      <family val="1"/>
      <charset val="163"/>
    </font>
    <font>
      <sz val="8"/>
      <name val="Calibri"/>
      <family val="2"/>
      <scheme val="minor"/>
    </font>
    <font>
      <b/>
      <sz val="11"/>
      <color theme="1"/>
      <name val="Calibri"/>
      <family val="2"/>
      <charset val="163"/>
      <scheme val="minor"/>
    </font>
    <font>
      <sz val="12"/>
      <color rgb="FFFF0000"/>
      <name val="Times New Roman"/>
      <family val="1"/>
    </font>
    <font>
      <sz val="11"/>
      <color rgb="FFFF0000"/>
      <name val="Times New Roman"/>
      <family val="1"/>
    </font>
    <font>
      <sz val="12"/>
      <color theme="1"/>
      <name val="Calibri"/>
      <family val="2"/>
      <scheme val="minor"/>
    </font>
    <font>
      <b/>
      <sz val="11"/>
      <color theme="1"/>
      <name val="Times New Roman"/>
      <family val="1"/>
      <charset val="163"/>
    </font>
    <font>
      <i/>
      <sz val="11"/>
      <color theme="1"/>
      <name val="Calibri"/>
      <family val="2"/>
      <scheme val="minor"/>
    </font>
    <font>
      <b/>
      <sz val="11"/>
      <color theme="1"/>
      <name val="Calibri"/>
      <family val="2"/>
      <scheme val="minor"/>
    </font>
    <font>
      <i/>
      <sz val="12"/>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bottom/>
      <diagonal/>
    </border>
    <border>
      <left/>
      <right/>
      <top style="thin">
        <color indexed="64"/>
      </top>
      <bottom/>
      <diagonal/>
    </border>
  </borders>
  <cellStyleXfs count="21">
    <xf numFmtId="0" fontId="0" fillId="0" borderId="0"/>
    <xf numFmtId="43" fontId="4" fillId="0" borderId="0" applyFont="0" applyFill="0" applyBorder="0" applyAlignment="0" applyProtection="0"/>
    <xf numFmtId="0" fontId="4" fillId="0" borderId="0"/>
    <xf numFmtId="0" fontId="5" fillId="0" borderId="0"/>
    <xf numFmtId="43" fontId="5" fillId="0" borderId="0" applyFont="0" applyFill="0" applyBorder="0" applyAlignment="0" applyProtection="0"/>
    <xf numFmtId="0" fontId="5" fillId="0" borderId="0"/>
    <xf numFmtId="0" fontId="7" fillId="0" borderId="0"/>
    <xf numFmtId="9" fontId="7" fillId="0" borderId="0" applyFont="0" applyFill="0" applyBorder="0" applyAlignment="0" applyProtection="0"/>
    <xf numFmtId="43" fontId="4" fillId="0" borderId="0" applyFont="0" applyFill="0" applyBorder="0" applyAlignment="0" applyProtection="0"/>
    <xf numFmtId="0" fontId="8" fillId="0" borderId="0"/>
    <xf numFmtId="0" fontId="7" fillId="0" borderId="0"/>
    <xf numFmtId="9" fontId="8"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5" fillId="0" borderId="0" applyFont="0" applyFill="0" applyBorder="0" applyAlignment="0" applyProtection="0"/>
    <xf numFmtId="0" fontId="11" fillId="0" borderId="0"/>
    <xf numFmtId="0" fontId="5" fillId="0" borderId="0"/>
    <xf numFmtId="0" fontId="4" fillId="0" borderId="0"/>
    <xf numFmtId="9" fontId="1" fillId="0" borderId="0" applyFont="0" applyFill="0" applyBorder="0" applyAlignment="0" applyProtection="0"/>
  </cellStyleXfs>
  <cellXfs count="269">
    <xf numFmtId="0" fontId="0" fillId="0" borderId="0" xfId="0"/>
    <xf numFmtId="0" fontId="3" fillId="2" borderId="0" xfId="0" applyFont="1" applyFill="1" applyAlignment="1">
      <alignment vertical="center"/>
    </xf>
    <xf numFmtId="0" fontId="2" fillId="2" borderId="0" xfId="0" applyFont="1" applyFill="1" applyAlignment="1">
      <alignment vertical="center"/>
    </xf>
    <xf numFmtId="0" fontId="3" fillId="2" borderId="0" xfId="0" applyFont="1" applyFill="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horizontal="center" vertical="center" wrapText="1"/>
    </xf>
    <xf numFmtId="164" fontId="10" fillId="0" borderId="1" xfId="12" applyNumberFormat="1" applyFont="1" applyFill="1" applyBorder="1" applyAlignment="1">
      <alignment horizontal="center" vertical="center" wrapText="1"/>
    </xf>
    <xf numFmtId="0" fontId="9" fillId="0" borderId="1" xfId="12" applyNumberFormat="1" applyFont="1" applyFill="1" applyBorder="1" applyAlignment="1">
      <alignment horizontal="center" vertical="center"/>
    </xf>
    <xf numFmtId="0" fontId="9" fillId="0" borderId="1" xfId="12" applyNumberFormat="1" applyFont="1" applyFill="1" applyBorder="1" applyAlignment="1">
      <alignment vertical="center" wrapText="1"/>
    </xf>
    <xf numFmtId="164" fontId="9" fillId="0" borderId="1" xfId="12" applyNumberFormat="1" applyFont="1" applyFill="1" applyBorder="1" applyAlignment="1">
      <alignment horizontal="center" vertical="center"/>
    </xf>
    <xf numFmtId="164" fontId="9" fillId="0" borderId="1" xfId="12" applyNumberFormat="1" applyFont="1" applyFill="1" applyBorder="1" applyAlignment="1">
      <alignment vertical="center"/>
    </xf>
    <xf numFmtId="165" fontId="9" fillId="0" borderId="1" xfId="0" applyNumberFormat="1" applyFont="1" applyBorder="1" applyAlignment="1">
      <alignment horizontal="left" vertical="center" wrapText="1"/>
    </xf>
    <xf numFmtId="164" fontId="9" fillId="0" borderId="1" xfId="12" applyNumberFormat="1" applyFont="1" applyFill="1" applyBorder="1" applyAlignment="1">
      <alignment horizontal="right" vertical="center" wrapText="1"/>
    </xf>
    <xf numFmtId="0" fontId="9" fillId="0" borderId="1" xfId="0" applyFont="1" applyBorder="1"/>
    <xf numFmtId="0" fontId="9" fillId="0" borderId="1" xfId="0" applyFont="1" applyBorder="1" applyAlignment="1">
      <alignment vertical="center" wrapText="1"/>
    </xf>
    <xf numFmtId="0" fontId="9" fillId="0" borderId="1" xfId="0" applyFont="1" applyBorder="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vertical="center" wrapText="1"/>
    </xf>
    <xf numFmtId="164" fontId="12" fillId="0" borderId="1" xfId="12" applyNumberFormat="1" applyFont="1" applyFill="1" applyBorder="1" applyAlignment="1">
      <alignment horizontal="right" vertical="center" wrapText="1"/>
    </xf>
    <xf numFmtId="164" fontId="12" fillId="0" borderId="1" xfId="12" applyNumberFormat="1" applyFont="1" applyFill="1" applyBorder="1" applyAlignment="1">
      <alignment horizontal="center" vertical="center" wrapText="1"/>
    </xf>
    <xf numFmtId="164" fontId="13" fillId="0" borderId="1" xfId="12" applyNumberFormat="1" applyFont="1" applyFill="1" applyBorder="1" applyAlignment="1">
      <alignment horizontal="center" vertical="center" wrapText="1"/>
    </xf>
    <xf numFmtId="0" fontId="13" fillId="0" borderId="1" xfId="0" applyFont="1" applyBorder="1" applyAlignment="1">
      <alignment horizontal="center" vertical="center" wrapText="1"/>
    </xf>
    <xf numFmtId="0" fontId="12" fillId="0" borderId="1" xfId="12" applyNumberFormat="1" applyFont="1" applyFill="1" applyBorder="1" applyAlignment="1">
      <alignment vertical="center" wrapText="1"/>
    </xf>
    <xf numFmtId="164" fontId="12" fillId="0" borderId="1" xfId="12" applyNumberFormat="1" applyFont="1" applyFill="1" applyBorder="1" applyAlignment="1">
      <alignment horizontal="right" vertical="center"/>
    </xf>
    <xf numFmtId="0" fontId="13" fillId="0" borderId="0" xfId="0" applyFont="1"/>
    <xf numFmtId="0" fontId="12" fillId="0" borderId="0" xfId="0" applyFont="1"/>
    <xf numFmtId="0" fontId="9" fillId="0" borderId="1" xfId="12" applyNumberFormat="1" applyFont="1" applyFill="1" applyBorder="1" applyAlignment="1">
      <alignment horizontal="center" vertical="center" wrapText="1"/>
    </xf>
    <xf numFmtId="0" fontId="9" fillId="0" borderId="0" xfId="0" applyFont="1"/>
    <xf numFmtId="164" fontId="9" fillId="0" borderId="1" xfId="12" applyNumberFormat="1" applyFont="1" applyFill="1" applyBorder="1" applyAlignment="1">
      <alignment horizontal="right" vertical="center"/>
    </xf>
    <xf numFmtId="164" fontId="9" fillId="0" borderId="1" xfId="12" applyNumberFormat="1" applyFont="1" applyFill="1" applyBorder="1" applyAlignment="1">
      <alignment horizontal="center" vertical="center" wrapText="1"/>
    </xf>
    <xf numFmtId="0" fontId="9" fillId="0" borderId="1" xfId="12" applyNumberFormat="1" applyFont="1" applyFill="1" applyBorder="1" applyAlignment="1">
      <alignment horizontal="left" vertical="center" wrapText="1"/>
    </xf>
    <xf numFmtId="0" fontId="10" fillId="0" borderId="1" xfId="12" applyNumberFormat="1" applyFont="1" applyFill="1" applyBorder="1" applyAlignment="1">
      <alignment vertical="center" wrapText="1"/>
    </xf>
    <xf numFmtId="0" fontId="9" fillId="0" borderId="1" xfId="12" applyNumberFormat="1" applyFont="1" applyFill="1" applyBorder="1" applyAlignment="1">
      <alignment horizontal="left" vertical="center"/>
    </xf>
    <xf numFmtId="3" fontId="9" fillId="0" borderId="1" xfId="12" applyNumberFormat="1" applyFont="1" applyFill="1" applyBorder="1" applyAlignment="1">
      <alignment horizontal="center" vertical="center"/>
    </xf>
    <xf numFmtId="0" fontId="9" fillId="0" borderId="1" xfId="0" applyFont="1" applyBorder="1" applyAlignment="1">
      <alignment horizontal="left" vertical="center" wrapText="1"/>
    </xf>
    <xf numFmtId="0" fontId="9" fillId="0" borderId="1" xfId="0" applyFont="1" applyBorder="1" applyAlignment="1">
      <alignment horizontal="right"/>
    </xf>
    <xf numFmtId="0" fontId="14" fillId="0" borderId="0" xfId="0" applyFont="1" applyAlignment="1">
      <alignment horizontal="left" vertical="center"/>
    </xf>
    <xf numFmtId="0" fontId="12" fillId="0" borderId="0" xfId="0" applyFont="1" applyAlignment="1">
      <alignment horizontal="center"/>
    </xf>
    <xf numFmtId="0" fontId="15" fillId="0" borderId="1" xfId="12" applyNumberFormat="1" applyFont="1" applyFill="1" applyBorder="1" applyAlignment="1">
      <alignment vertical="center" wrapText="1"/>
    </xf>
    <xf numFmtId="164" fontId="15" fillId="0" borderId="1" xfId="12" applyNumberFormat="1" applyFont="1" applyFill="1" applyBorder="1" applyAlignment="1">
      <alignment horizontal="right" vertical="center" wrapText="1"/>
    </xf>
    <xf numFmtId="0" fontId="15" fillId="0" borderId="1" xfId="12" applyNumberFormat="1" applyFont="1" applyFill="1" applyBorder="1" applyAlignment="1">
      <alignment horizontal="left" vertical="center" wrapText="1"/>
    </xf>
    <xf numFmtId="0" fontId="14" fillId="0" borderId="0" xfId="0" applyFont="1"/>
    <xf numFmtId="0" fontId="13" fillId="2" borderId="0" xfId="0" applyFont="1" applyFill="1" applyAlignment="1">
      <alignment vertical="center"/>
    </xf>
    <xf numFmtId="0" fontId="12" fillId="2" borderId="0" xfId="0" applyFont="1" applyFill="1" applyAlignment="1">
      <alignment horizontal="right" vertical="center"/>
    </xf>
    <xf numFmtId="0" fontId="12" fillId="0" borderId="0" xfId="0" applyFont="1" applyAlignment="1">
      <alignment vertical="center"/>
    </xf>
    <xf numFmtId="0" fontId="13" fillId="0" borderId="0" xfId="0" applyFont="1" applyAlignment="1">
      <alignment vertical="center"/>
    </xf>
    <xf numFmtId="0" fontId="12" fillId="0" borderId="0" xfId="0" applyFont="1" applyAlignment="1">
      <alignment horizontal="right" vertical="center"/>
    </xf>
    <xf numFmtId="0" fontId="13" fillId="0" borderId="0" xfId="0" applyFont="1" applyAlignment="1">
      <alignment horizontal="right" vertical="center"/>
    </xf>
    <xf numFmtId="164" fontId="15" fillId="0" borderId="1" xfId="12" applyNumberFormat="1" applyFont="1" applyFill="1" applyBorder="1" applyAlignment="1">
      <alignment horizontal="right" vertical="center"/>
    </xf>
    <xf numFmtId="0" fontId="12" fillId="0" borderId="0" xfId="0" applyFont="1" applyAlignment="1">
      <alignment horizontal="right"/>
    </xf>
    <xf numFmtId="0" fontId="15" fillId="0" borderId="1" xfId="0" applyFont="1" applyBorder="1" applyAlignment="1">
      <alignment horizontal="right" vertical="center" wrapText="1"/>
    </xf>
    <xf numFmtId="0" fontId="15" fillId="0" borderId="1" xfId="0" applyFont="1" applyBorder="1" applyAlignment="1">
      <alignment vertical="center" wrapText="1"/>
    </xf>
    <xf numFmtId="0" fontId="10" fillId="2" borderId="0" xfId="0" applyFont="1" applyFill="1" applyAlignment="1">
      <alignment vertical="center"/>
    </xf>
    <xf numFmtId="0" fontId="9" fillId="2" borderId="0" xfId="0" applyFont="1" applyFill="1" applyAlignment="1">
      <alignment horizontal="right" vertical="center"/>
    </xf>
    <xf numFmtId="0" fontId="9" fillId="0" borderId="0" xfId="0" applyFont="1" applyAlignment="1">
      <alignment vertical="center"/>
    </xf>
    <xf numFmtId="0" fontId="10" fillId="0" borderId="0" xfId="0" applyFont="1" applyAlignment="1">
      <alignment vertical="center"/>
    </xf>
    <xf numFmtId="0" fontId="9" fillId="0" borderId="0" xfId="0" applyFont="1" applyAlignment="1">
      <alignment horizontal="right" vertical="center"/>
    </xf>
    <xf numFmtId="0" fontId="10" fillId="0" borderId="0" xfId="0" applyFont="1" applyAlignment="1">
      <alignment horizontal="right" vertical="center"/>
    </xf>
    <xf numFmtId="0" fontId="9" fillId="0" borderId="1" xfId="0" applyFont="1" applyBorder="1" applyAlignment="1">
      <alignment horizontal="right" vertical="center" wrapText="1"/>
    </xf>
    <xf numFmtId="0" fontId="10" fillId="0" borderId="0" xfId="0" applyFont="1"/>
    <xf numFmtId="0" fontId="9" fillId="0" borderId="0" xfId="0" applyFont="1" applyAlignment="1">
      <alignment horizontal="right"/>
    </xf>
    <xf numFmtId="0" fontId="14" fillId="0" borderId="0" xfId="0" applyFont="1" applyAlignment="1">
      <alignment vertical="center"/>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164" fontId="10" fillId="0" borderId="1" xfId="12" applyNumberFormat="1" applyFont="1" applyFill="1" applyBorder="1" applyAlignment="1">
      <alignment horizontal="center" vertical="center" wrapText="1"/>
    </xf>
    <xf numFmtId="164" fontId="13" fillId="0" borderId="1" xfId="12" applyNumberFormat="1" applyFont="1" applyFill="1" applyBorder="1" applyAlignment="1">
      <alignment horizontal="center" vertical="center" wrapText="1"/>
    </xf>
    <xf numFmtId="0" fontId="13" fillId="0" borderId="1" xfId="0" applyFont="1" applyBorder="1" applyAlignment="1">
      <alignment horizontal="center" vertical="center" wrapText="1"/>
    </xf>
    <xf numFmtId="0" fontId="12" fillId="0" borderId="1" xfId="12" applyNumberFormat="1" applyFont="1" applyFill="1" applyBorder="1" applyAlignment="1">
      <alignment horizontal="center" vertical="center"/>
    </xf>
    <xf numFmtId="164" fontId="12" fillId="0" borderId="1" xfId="12" applyNumberFormat="1" applyFont="1" applyFill="1" applyBorder="1" applyAlignment="1">
      <alignment horizontal="center" vertical="center"/>
    </xf>
    <xf numFmtId="164" fontId="12" fillId="0" borderId="1" xfId="12" applyNumberFormat="1" applyFont="1" applyFill="1" applyBorder="1" applyAlignment="1">
      <alignment vertical="center"/>
    </xf>
    <xf numFmtId="0" fontId="12" fillId="0" borderId="1" xfId="0" applyFont="1" applyBorder="1"/>
    <xf numFmtId="0" fontId="12" fillId="0" borderId="1" xfId="0" applyFont="1" applyBorder="1" applyAlignment="1">
      <alignment horizontal="left" vertical="center" wrapText="1"/>
    </xf>
    <xf numFmtId="164" fontId="12" fillId="0" borderId="1" xfId="12" applyNumberFormat="1" applyFont="1" applyFill="1" applyBorder="1" applyAlignment="1">
      <alignment vertical="center" wrapText="1"/>
    </xf>
    <xf numFmtId="0" fontId="14" fillId="0" borderId="0" xfId="0" applyFont="1" applyAlignment="1">
      <alignment horizontal="right" vertical="center"/>
    </xf>
    <xf numFmtId="0" fontId="20" fillId="0" borderId="1" xfId="12" applyNumberFormat="1" applyFont="1" applyFill="1" applyBorder="1" applyAlignment="1">
      <alignment vertical="center" wrapText="1"/>
    </xf>
    <xf numFmtId="164" fontId="20" fillId="0" borderId="1" xfId="12" applyNumberFormat="1" applyFont="1" applyFill="1" applyBorder="1" applyAlignment="1">
      <alignment horizontal="right" vertical="center" wrapText="1"/>
    </xf>
    <xf numFmtId="0" fontId="15" fillId="0" borderId="1" xfId="0" applyFont="1" applyBorder="1" applyAlignment="1">
      <alignment horizontal="left" vertical="center" wrapText="1"/>
    </xf>
    <xf numFmtId="0" fontId="12" fillId="0" borderId="1" xfId="0" applyFont="1" applyBorder="1" applyAlignment="1">
      <alignment horizontal="right" vertical="center" wrapText="1"/>
    </xf>
    <xf numFmtId="164" fontId="17" fillId="0" borderId="1" xfId="12" applyNumberFormat="1" applyFont="1" applyFill="1" applyBorder="1" applyAlignment="1">
      <alignment horizontal="right" vertical="center"/>
    </xf>
    <xf numFmtId="3" fontId="17" fillId="0" borderId="1" xfId="0" applyNumberFormat="1" applyFont="1" applyBorder="1" applyAlignment="1">
      <alignment horizontal="right" vertical="center"/>
    </xf>
    <xf numFmtId="0" fontId="21" fillId="0" borderId="1" xfId="12" applyNumberFormat="1" applyFont="1" applyFill="1" applyBorder="1" applyAlignment="1">
      <alignment vertical="center" wrapText="1"/>
    </xf>
    <xf numFmtId="164" fontId="9" fillId="0" borderId="1" xfId="12" applyNumberFormat="1" applyFont="1" applyFill="1" applyBorder="1" applyAlignment="1">
      <alignment vertical="center" wrapText="1"/>
    </xf>
    <xf numFmtId="164" fontId="9" fillId="0" borderId="6" xfId="12" applyNumberFormat="1" applyFont="1" applyFill="1" applyBorder="1" applyAlignment="1">
      <alignment vertical="center" wrapText="1"/>
    </xf>
    <xf numFmtId="0" fontId="9" fillId="0" borderId="6" xfId="0" applyFont="1" applyBorder="1" applyAlignment="1">
      <alignment horizontal="left" vertical="center" wrapText="1"/>
    </xf>
    <xf numFmtId="164" fontId="9" fillId="0" borderId="6" xfId="12" applyNumberFormat="1" applyFont="1" applyFill="1" applyBorder="1" applyAlignment="1">
      <alignment horizontal="right" vertical="center" wrapText="1"/>
    </xf>
    <xf numFmtId="0" fontId="10" fillId="0" borderId="1" xfId="0" applyFont="1" applyBorder="1" applyAlignment="1">
      <alignment horizontal="center" vertical="center" wrapText="1"/>
    </xf>
    <xf numFmtId="164" fontId="10" fillId="0" borderId="1" xfId="12" applyNumberFormat="1" applyFont="1" applyFill="1" applyBorder="1" applyAlignment="1">
      <alignment horizontal="center" vertical="center" wrapText="1"/>
    </xf>
    <xf numFmtId="164" fontId="13" fillId="0" borderId="1" xfId="12" applyNumberFormat="1" applyFont="1" applyFill="1" applyBorder="1" applyAlignment="1">
      <alignment horizontal="center" vertical="center" wrapText="1"/>
    </xf>
    <xf numFmtId="0" fontId="13" fillId="0" borderId="1" xfId="0" applyFont="1" applyBorder="1" applyAlignment="1">
      <alignment horizontal="center" vertical="center" wrapText="1"/>
    </xf>
    <xf numFmtId="0" fontId="13" fillId="2" borderId="0" xfId="0" applyFont="1" applyFill="1" applyAlignment="1">
      <alignment horizontal="center" vertical="center"/>
    </xf>
    <xf numFmtId="0" fontId="13" fillId="0" borderId="0" xfId="0" applyFont="1" applyAlignment="1">
      <alignment horizontal="center" vertical="center"/>
    </xf>
    <xf numFmtId="0" fontId="12" fillId="0" borderId="1" xfId="0" applyFont="1" applyBorder="1" applyAlignment="1">
      <alignment wrapText="1"/>
    </xf>
    <xf numFmtId="0" fontId="12" fillId="0" borderId="1" xfId="0" applyFont="1" applyBorder="1" applyAlignment="1">
      <alignment horizontal="right"/>
    </xf>
    <xf numFmtId="0" fontId="0" fillId="0" borderId="1" xfId="0" applyBorder="1"/>
    <xf numFmtId="0" fontId="13" fillId="0" borderId="1" xfId="0" applyFont="1" applyBorder="1" applyAlignment="1">
      <alignment horizontal="center" vertical="center"/>
    </xf>
    <xf numFmtId="0" fontId="12" fillId="0" borderId="1" xfId="0" applyFont="1" applyBorder="1" applyAlignment="1">
      <alignment vertical="center"/>
    </xf>
    <xf numFmtId="164" fontId="9" fillId="3" borderId="1" xfId="12" applyNumberFormat="1" applyFont="1" applyFill="1" applyBorder="1" applyAlignment="1">
      <alignment horizontal="right" vertical="center" wrapText="1"/>
    </xf>
    <xf numFmtId="0" fontId="0" fillId="3" borderId="0" xfId="0" applyFill="1"/>
    <xf numFmtId="0" fontId="0" fillId="3" borderId="1" xfId="0" applyFill="1" applyBorder="1"/>
    <xf numFmtId="0" fontId="6" fillId="2" borderId="0" xfId="0" applyFont="1" applyFill="1" applyAlignment="1">
      <alignment horizontal="right" vertical="center"/>
    </xf>
    <xf numFmtId="0" fontId="12" fillId="0" borderId="1" xfId="0" applyFont="1" applyBorder="1" applyAlignment="1">
      <alignment horizontal="center" vertical="center" wrapText="1"/>
    </xf>
    <xf numFmtId="164" fontId="24" fillId="0" borderId="1" xfId="12" applyNumberFormat="1" applyFont="1" applyFill="1" applyBorder="1" applyAlignment="1">
      <alignment horizontal="right" vertical="center" wrapText="1"/>
    </xf>
    <xf numFmtId="0" fontId="25" fillId="0" borderId="0" xfId="0" applyFont="1"/>
    <xf numFmtId="0" fontId="14" fillId="0" borderId="0" xfId="0" applyFont="1" applyAlignment="1">
      <alignment horizontal="right"/>
    </xf>
    <xf numFmtId="0" fontId="26" fillId="0" borderId="0" xfId="0" applyFont="1" applyAlignment="1">
      <alignment vertical="center"/>
    </xf>
    <xf numFmtId="0" fontId="27" fillId="0" borderId="1" xfId="0" applyFont="1" applyBorder="1" applyAlignment="1">
      <alignment horizontal="center" vertical="center"/>
    </xf>
    <xf numFmtId="0" fontId="23" fillId="0" borderId="1" xfId="0" applyFont="1" applyBorder="1"/>
    <xf numFmtId="0" fontId="0" fillId="3" borderId="1" xfId="0" applyFill="1" applyBorder="1" applyAlignment="1">
      <alignment horizontal="left" vertical="center" wrapText="1"/>
    </xf>
    <xf numFmtId="0" fontId="10" fillId="0" borderId="1" xfId="0" applyFont="1" applyBorder="1" applyAlignment="1">
      <alignment horizontal="center" vertical="center" wrapText="1"/>
    </xf>
    <xf numFmtId="164" fontId="10" fillId="0" borderId="3" xfId="12" applyNumberFormat="1" applyFont="1" applyFill="1" applyBorder="1" applyAlignment="1">
      <alignment horizontal="center" vertical="center" wrapText="1"/>
    </xf>
    <xf numFmtId="164" fontId="10" fillId="0" borderId="1" xfId="12" applyNumberFormat="1" applyFont="1" applyFill="1" applyBorder="1" applyAlignment="1">
      <alignment horizontal="center" vertical="center" wrapText="1"/>
    </xf>
    <xf numFmtId="164" fontId="13" fillId="0" borderId="3" xfId="12" applyNumberFormat="1" applyFont="1" applyFill="1" applyBorder="1" applyAlignment="1">
      <alignment horizontal="center" vertical="center" wrapText="1"/>
    </xf>
    <xf numFmtId="0" fontId="13" fillId="0" borderId="1" xfId="0" applyFont="1" applyBorder="1" applyAlignment="1">
      <alignment horizontal="center" vertical="center" wrapText="1"/>
    </xf>
    <xf numFmtId="0" fontId="10" fillId="0" borderId="1" xfId="0" applyFont="1" applyBorder="1" applyAlignment="1">
      <alignment horizontal="center" vertical="center" wrapText="1"/>
    </xf>
    <xf numFmtId="164" fontId="10" fillId="0" borderId="1" xfId="12" applyNumberFormat="1" applyFont="1" applyFill="1" applyBorder="1" applyAlignment="1">
      <alignment horizontal="center" vertical="center" wrapText="1"/>
    </xf>
    <xf numFmtId="0" fontId="10" fillId="0" borderId="3" xfId="0" applyFont="1" applyBorder="1" applyAlignment="1">
      <alignment horizontal="center" vertical="center" wrapText="1"/>
    </xf>
    <xf numFmtId="0" fontId="9" fillId="0" borderId="1" xfId="0" applyFont="1" applyFill="1" applyBorder="1" applyAlignment="1">
      <alignment vertical="center" wrapText="1"/>
    </xf>
    <xf numFmtId="0" fontId="9" fillId="0" borderId="1" xfId="0" applyFont="1" applyFill="1" applyBorder="1"/>
    <xf numFmtId="0" fontId="12" fillId="0" borderId="1" xfId="0" applyFont="1" applyFill="1" applyBorder="1" applyAlignment="1">
      <alignment vertical="center"/>
    </xf>
    <xf numFmtId="0" fontId="12" fillId="0" borderId="0" xfId="0" applyFont="1" applyFill="1"/>
    <xf numFmtId="0" fontId="13" fillId="0" borderId="0" xfId="0" applyFont="1" applyFill="1"/>
    <xf numFmtId="0" fontId="9" fillId="0" borderId="0" xfId="0" applyFont="1" applyFill="1"/>
    <xf numFmtId="0" fontId="14" fillId="0" borderId="0" xfId="0" applyFont="1" applyFill="1"/>
    <xf numFmtId="0" fontId="14" fillId="0" borderId="0" xfId="0" applyFont="1" applyFill="1" applyAlignment="1">
      <alignment horizontal="right"/>
    </xf>
    <xf numFmtId="0" fontId="10" fillId="0" borderId="1" xfId="0" applyFont="1" applyFill="1" applyBorder="1" applyAlignment="1">
      <alignment horizontal="center" vertical="center" wrapText="1"/>
    </xf>
    <xf numFmtId="0" fontId="9" fillId="0" borderId="1" xfId="0" applyFont="1" applyFill="1" applyBorder="1" applyAlignment="1">
      <alignment horizontal="right"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right"/>
    </xf>
    <xf numFmtId="164" fontId="9" fillId="0" borderId="1" xfId="0" applyNumberFormat="1" applyFont="1" applyFill="1" applyBorder="1" applyAlignment="1">
      <alignment vertical="center"/>
    </xf>
    <xf numFmtId="0" fontId="12" fillId="0" borderId="1" xfId="0" applyFont="1" applyFill="1" applyBorder="1" applyAlignment="1">
      <alignment vertical="center" wrapText="1"/>
    </xf>
    <xf numFmtId="165" fontId="24" fillId="0" borderId="1" xfId="0" applyNumberFormat="1" applyFont="1" applyFill="1" applyBorder="1" applyAlignment="1">
      <alignment horizontal="left" vertical="center" wrapText="1"/>
    </xf>
    <xf numFmtId="0" fontId="24" fillId="0" borderId="1" xfId="0" applyFont="1" applyFill="1" applyBorder="1" applyAlignment="1">
      <alignment horizontal="right"/>
    </xf>
    <xf numFmtId="0" fontId="24" fillId="0" borderId="1" xfId="0" applyFont="1" applyFill="1" applyBorder="1"/>
    <xf numFmtId="0" fontId="25" fillId="0" borderId="1" xfId="0" applyFont="1" applyFill="1" applyBorder="1" applyAlignment="1">
      <alignment horizontal="left" vertical="center"/>
    </xf>
    <xf numFmtId="165" fontId="9" fillId="0" borderId="1" xfId="0" applyNumberFormat="1" applyFont="1" applyFill="1" applyBorder="1" applyAlignment="1">
      <alignment horizontal="left" vertical="center" wrapText="1"/>
    </xf>
    <xf numFmtId="0" fontId="10" fillId="0" borderId="0" xfId="0" applyFont="1" applyFill="1" applyAlignment="1">
      <alignment vertical="center"/>
    </xf>
    <xf numFmtId="0" fontId="9" fillId="0" borderId="0" xfId="0" applyFont="1" applyFill="1" applyAlignment="1">
      <alignment horizontal="right" vertical="center"/>
    </xf>
    <xf numFmtId="0" fontId="9" fillId="0" borderId="0" xfId="0" applyFont="1" applyFill="1" applyAlignment="1">
      <alignment vertical="center"/>
    </xf>
    <xf numFmtId="0" fontId="16" fillId="0" borderId="0" xfId="0" applyFont="1" applyFill="1" applyAlignment="1">
      <alignment horizontal="right" vertical="center"/>
    </xf>
    <xf numFmtId="0" fontId="10" fillId="0" borderId="0" xfId="0" applyFont="1" applyFill="1" applyAlignment="1">
      <alignment horizontal="right" vertical="center"/>
    </xf>
    <xf numFmtId="0" fontId="10" fillId="0" borderId="3" xfId="0" applyFont="1" applyFill="1" applyBorder="1" applyAlignment="1">
      <alignment horizontal="center" vertical="center" wrapText="1"/>
    </xf>
    <xf numFmtId="0" fontId="9" fillId="0" borderId="1" xfId="0" applyFont="1" applyFill="1" applyBorder="1" applyAlignment="1">
      <alignment vertical="center"/>
    </xf>
    <xf numFmtId="0" fontId="28" fillId="0" borderId="0" xfId="0" applyFont="1" applyAlignment="1">
      <alignment horizontal="right"/>
    </xf>
    <xf numFmtId="0" fontId="0" fillId="0" borderId="0" xfId="0" applyFill="1"/>
    <xf numFmtId="0" fontId="16" fillId="0" borderId="0" xfId="0" applyFont="1" applyFill="1" applyAlignment="1">
      <alignment horizontal="right"/>
    </xf>
    <xf numFmtId="0" fontId="0" fillId="0" borderId="1" xfId="0" applyFill="1" applyBorder="1"/>
    <xf numFmtId="0" fontId="13" fillId="0" borderId="1" xfId="0" applyFont="1" applyFill="1" applyBorder="1" applyAlignment="1">
      <alignment horizontal="center" vertical="center"/>
    </xf>
    <xf numFmtId="0" fontId="10" fillId="0" borderId="5" xfId="0" applyFont="1" applyFill="1" applyBorder="1" applyAlignment="1">
      <alignment horizontal="center" vertical="center" wrapText="1"/>
    </xf>
    <xf numFmtId="0" fontId="12" fillId="0" borderId="1" xfId="0" applyFont="1" applyFill="1" applyBorder="1"/>
    <xf numFmtId="0" fontId="12" fillId="0" borderId="1" xfId="0" applyFont="1" applyFill="1" applyBorder="1" applyAlignment="1">
      <alignment wrapText="1"/>
    </xf>
    <xf numFmtId="0" fontId="17" fillId="0" borderId="1" xfId="0" applyFont="1" applyFill="1" applyBorder="1" applyAlignment="1">
      <alignment vertical="center" wrapText="1"/>
    </xf>
    <xf numFmtId="0" fontId="9" fillId="0" borderId="1" xfId="0" applyFont="1" applyFill="1" applyBorder="1" applyAlignment="1">
      <alignment horizontal="center" vertical="center" wrapText="1"/>
    </xf>
    <xf numFmtId="0" fontId="9" fillId="0" borderId="0" xfId="0" applyFont="1" applyFill="1" applyAlignment="1">
      <alignment horizontal="right"/>
    </xf>
    <xf numFmtId="164" fontId="9" fillId="0" borderId="0" xfId="0" applyNumberFormat="1" applyFont="1" applyFill="1"/>
    <xf numFmtId="9" fontId="9" fillId="0" borderId="0" xfId="20" applyFont="1" applyFill="1"/>
    <xf numFmtId="0" fontId="0" fillId="0" borderId="1" xfId="0" applyFill="1" applyBorder="1" applyAlignment="1">
      <alignment vertical="center" wrapText="1"/>
    </xf>
    <xf numFmtId="0" fontId="10" fillId="0" borderId="7" xfId="0" applyFont="1" applyFill="1" applyBorder="1" applyAlignment="1">
      <alignment horizontal="center" vertical="center" wrapText="1"/>
    </xf>
    <xf numFmtId="0" fontId="13" fillId="0" borderId="3" xfId="0" applyFont="1" applyBorder="1" applyAlignment="1">
      <alignment horizontal="center" vertical="center" wrapText="1"/>
    </xf>
    <xf numFmtId="0" fontId="13" fillId="0" borderId="5" xfId="0" applyFont="1" applyBorder="1" applyAlignment="1">
      <alignment horizontal="center" vertical="center" wrapText="1"/>
    </xf>
    <xf numFmtId="0" fontId="0" fillId="0" borderId="0" xfId="0" applyFill="1" applyAlignment="1">
      <alignment vertical="center"/>
    </xf>
    <xf numFmtId="0" fontId="24" fillId="0" borderId="1" xfId="0" applyFont="1" applyFill="1" applyBorder="1" applyAlignment="1">
      <alignment vertical="center" wrapText="1"/>
    </xf>
    <xf numFmtId="164" fontId="24" fillId="0" borderId="1" xfId="12" applyNumberFormat="1" applyFont="1" applyFill="1" applyBorder="1" applyAlignment="1">
      <alignment vertical="center"/>
    </xf>
    <xf numFmtId="0" fontId="9" fillId="0" borderId="1" xfId="0" applyFont="1" applyFill="1" applyBorder="1" applyAlignment="1">
      <alignment horizontal="right" vertical="center"/>
    </xf>
    <xf numFmtId="0" fontId="0" fillId="0" borderId="0" xfId="0" applyAlignment="1">
      <alignment horizontal="center"/>
    </xf>
    <xf numFmtId="0" fontId="10" fillId="0" borderId="1" xfId="12" applyNumberFormat="1" applyFont="1" applyFill="1" applyBorder="1" applyAlignment="1">
      <alignment horizontal="center" vertical="center" wrapText="1"/>
    </xf>
    <xf numFmtId="0" fontId="10" fillId="0" borderId="1" xfId="0" applyFont="1" applyFill="1" applyBorder="1" applyAlignment="1">
      <alignment vertical="center" wrapText="1"/>
    </xf>
    <xf numFmtId="0" fontId="12" fillId="0" borderId="0" xfId="0" applyFont="1" applyAlignment="1">
      <alignment horizontal="left" vertical="center"/>
    </xf>
    <xf numFmtId="0" fontId="12" fillId="0" borderId="0" xfId="0" applyFont="1" applyAlignment="1">
      <alignment horizontal="left" vertical="center" wrapText="1"/>
    </xf>
    <xf numFmtId="0" fontId="0" fillId="0" borderId="0" xfId="0" applyAlignment="1">
      <alignment wrapText="1"/>
    </xf>
    <xf numFmtId="0" fontId="9" fillId="0" borderId="1" xfId="0" applyFont="1" applyFill="1" applyBorder="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vertical="center"/>
    </xf>
    <xf numFmtId="0" fontId="13" fillId="0" borderId="1" xfId="0" applyFont="1" applyFill="1" applyBorder="1" applyAlignment="1">
      <alignment horizontal="center"/>
    </xf>
    <xf numFmtId="0" fontId="13" fillId="0" borderId="1" xfId="0" applyFont="1" applyFill="1" applyBorder="1"/>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0" fillId="0" borderId="1" xfId="0" applyFont="1" applyFill="1" applyBorder="1"/>
    <xf numFmtId="0" fontId="12" fillId="0" borderId="1" xfId="0" applyFont="1" applyFill="1" applyBorder="1" applyAlignment="1">
      <alignment horizontal="left" vertical="center" wrapText="1"/>
    </xf>
    <xf numFmtId="0" fontId="12" fillId="0" borderId="1" xfId="0" applyFont="1" applyFill="1" applyBorder="1" applyAlignment="1">
      <alignment horizontal="right" vertical="center" wrapText="1"/>
    </xf>
    <xf numFmtId="3" fontId="17" fillId="0" borderId="1" xfId="0" applyNumberFormat="1" applyFont="1" applyFill="1" applyBorder="1" applyAlignment="1">
      <alignment horizontal="right" vertical="center"/>
    </xf>
    <xf numFmtId="0" fontId="9" fillId="0" borderId="6" xfId="0" applyFont="1" applyFill="1" applyBorder="1" applyAlignment="1">
      <alignment horizontal="left" vertical="center" wrapText="1"/>
    </xf>
    <xf numFmtId="0" fontId="25" fillId="0" borderId="1"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30" fillId="0" borderId="0" xfId="0" applyFont="1" applyFill="1" applyAlignment="1">
      <alignment horizontal="right" vertical="center" wrapText="1"/>
    </xf>
    <xf numFmtId="0" fontId="13" fillId="0" borderId="1" xfId="12" applyNumberFormat="1" applyFont="1" applyFill="1" applyBorder="1" applyAlignment="1">
      <alignment horizontal="center" vertical="center"/>
    </xf>
    <xf numFmtId="0" fontId="13" fillId="0" borderId="1" xfId="0" applyFont="1" applyFill="1" applyBorder="1" applyAlignment="1">
      <alignment wrapText="1"/>
    </xf>
    <xf numFmtId="0" fontId="13" fillId="0" borderId="1" xfId="0" applyFont="1" applyFill="1" applyBorder="1" applyAlignment="1">
      <alignment horizontal="right"/>
    </xf>
    <xf numFmtId="0" fontId="13" fillId="0" borderId="1" xfId="0" applyFont="1" applyBorder="1" applyAlignment="1">
      <alignment wrapText="1"/>
    </xf>
    <xf numFmtId="0" fontId="13" fillId="0" borderId="1" xfId="0" applyFont="1" applyBorder="1" applyAlignment="1">
      <alignment horizontal="right"/>
    </xf>
    <xf numFmtId="0" fontId="13" fillId="0" borderId="1" xfId="0" applyFont="1" applyBorder="1"/>
    <xf numFmtId="0" fontId="29" fillId="0" borderId="1" xfId="0" applyFont="1" applyBorder="1"/>
    <xf numFmtId="0" fontId="9" fillId="0" borderId="1"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0"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164" fontId="10" fillId="0" borderId="3" xfId="12" applyNumberFormat="1" applyFont="1" applyFill="1" applyBorder="1" applyAlignment="1">
      <alignment horizontal="center" vertical="center" wrapText="1"/>
    </xf>
    <xf numFmtId="164" fontId="10" fillId="0" borderId="4" xfId="12" applyNumberFormat="1" applyFont="1" applyFill="1" applyBorder="1" applyAlignment="1">
      <alignment horizontal="center" vertical="center" wrapText="1"/>
    </xf>
    <xf numFmtId="164" fontId="10" fillId="0" borderId="5" xfId="12" applyNumberFormat="1" applyFont="1" applyFill="1" applyBorder="1" applyAlignment="1">
      <alignment horizontal="center" vertical="center" wrapText="1"/>
    </xf>
    <xf numFmtId="164" fontId="10" fillId="0" borderId="1" xfId="12" applyNumberFormat="1"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2" fillId="0" borderId="0" xfId="0" applyFont="1" applyFill="1" applyAlignment="1">
      <alignment horizontal="center" vertical="center"/>
    </xf>
    <xf numFmtId="0" fontId="6" fillId="0" borderId="0" xfId="0" applyFont="1" applyFill="1" applyAlignment="1">
      <alignment horizontal="center" vertical="center"/>
    </xf>
    <xf numFmtId="0" fontId="6" fillId="2" borderId="2" xfId="0" applyFont="1" applyFill="1" applyBorder="1" applyAlignment="1">
      <alignment horizontal="right" vertical="center"/>
    </xf>
    <xf numFmtId="0" fontId="2" fillId="2" borderId="0" xfId="0" applyFont="1" applyFill="1" applyAlignment="1">
      <alignment horizontal="center" vertical="center"/>
    </xf>
    <xf numFmtId="0" fontId="6" fillId="2" borderId="0" xfId="0" applyFont="1" applyFill="1" applyAlignment="1">
      <alignment horizontal="center" vertical="center"/>
    </xf>
    <xf numFmtId="0" fontId="10" fillId="0" borderId="1"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2" fillId="2" borderId="1" xfId="0" applyFont="1" applyFill="1" applyBorder="1" applyAlignment="1">
      <alignment horizontal="center" vertical="center"/>
    </xf>
    <xf numFmtId="164" fontId="13" fillId="0" borderId="3" xfId="12" applyNumberFormat="1" applyFont="1" applyFill="1" applyBorder="1" applyAlignment="1">
      <alignment horizontal="center" vertical="center" wrapText="1"/>
    </xf>
    <xf numFmtId="164" fontId="13" fillId="0" borderId="4" xfId="12" applyNumberFormat="1" applyFont="1" applyFill="1" applyBorder="1" applyAlignment="1">
      <alignment horizontal="center" vertical="center" wrapText="1"/>
    </xf>
    <xf numFmtId="164" fontId="13" fillId="0" borderId="5" xfId="12" applyNumberFormat="1" applyFont="1" applyFill="1" applyBorder="1" applyAlignment="1">
      <alignment horizontal="center" vertical="center" wrapText="1"/>
    </xf>
    <xf numFmtId="164" fontId="13" fillId="0" borderId="1" xfId="12" applyNumberFormat="1"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Fill="1" applyBorder="1" applyAlignment="1">
      <alignment horizontal="center" vertical="center"/>
    </xf>
    <xf numFmtId="0" fontId="13" fillId="0" borderId="6"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1" xfId="0" applyFont="1" applyBorder="1" applyAlignment="1">
      <alignment horizontal="center" vertical="center"/>
    </xf>
    <xf numFmtId="0" fontId="13" fillId="0" borderId="6" xfId="0" applyFont="1" applyBorder="1" applyAlignment="1">
      <alignment horizontal="center" vertical="center"/>
    </xf>
    <xf numFmtId="0" fontId="13" fillId="0" borderId="8" xfId="0" applyFont="1" applyBorder="1" applyAlignment="1">
      <alignment horizontal="center" vertical="center"/>
    </xf>
    <xf numFmtId="0" fontId="13" fillId="0" borderId="7"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wrapText="1"/>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1" xfId="0" applyFont="1" applyBorder="1" applyAlignment="1">
      <alignment horizontal="center" wrapText="1"/>
    </xf>
    <xf numFmtId="0" fontId="9" fillId="0" borderId="1"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5" xfId="0" applyFont="1" applyBorder="1" applyAlignment="1">
      <alignment horizontal="center" vertical="center" wrapText="1"/>
    </xf>
    <xf numFmtId="0" fontId="14" fillId="0" borderId="2" xfId="0" applyFont="1" applyBorder="1" applyAlignment="1">
      <alignment horizontal="right"/>
    </xf>
    <xf numFmtId="0" fontId="12" fillId="0" borderId="7" xfId="0" applyFont="1" applyBorder="1" applyAlignment="1">
      <alignment horizontal="center" vertical="center"/>
    </xf>
    <xf numFmtId="0" fontId="13" fillId="0" borderId="1" xfId="0" applyFont="1" applyBorder="1" applyAlignment="1">
      <alignment horizontal="center" wrapText="1"/>
    </xf>
    <xf numFmtId="0" fontId="14" fillId="0" borderId="2" xfId="0" applyFont="1" applyBorder="1" applyAlignment="1">
      <alignment horizontal="center" vertical="center"/>
    </xf>
    <xf numFmtId="0" fontId="13" fillId="0" borderId="13" xfId="0" applyFont="1" applyBorder="1" applyAlignment="1">
      <alignment horizontal="center" vertical="center" wrapText="1"/>
    </xf>
    <xf numFmtId="0" fontId="13" fillId="0" borderId="4" xfId="0" applyFont="1" applyBorder="1" applyAlignment="1">
      <alignment horizontal="center" wrapText="1"/>
    </xf>
    <xf numFmtId="0" fontId="13" fillId="0" borderId="5" xfId="0" applyFont="1" applyBorder="1" applyAlignment="1">
      <alignment horizont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1" xfId="0" applyFont="1" applyBorder="1" applyAlignment="1">
      <alignment horizontal="center"/>
    </xf>
    <xf numFmtId="0" fontId="13" fillId="0" borderId="1" xfId="0" applyFont="1" applyBorder="1" applyAlignment="1">
      <alignment horizontal="center"/>
    </xf>
  </cellXfs>
  <cellStyles count="21">
    <cellStyle name="Comma" xfId="12" builtinId="3"/>
    <cellStyle name="Comma 2" xfId="4"/>
    <cellStyle name="Comma 2 2" xfId="16"/>
    <cellStyle name="Comma 3 2" xfId="1"/>
    <cellStyle name="Comma 3 2 2" xfId="13"/>
    <cellStyle name="Comma 4" xfId="8"/>
    <cellStyle name="Normal" xfId="0" builtinId="0"/>
    <cellStyle name="Normal 10 2" xfId="5"/>
    <cellStyle name="Normal 2" xfId="9"/>
    <cellStyle name="Normal 2 2" xfId="10"/>
    <cellStyle name="Normal 2 3" xfId="18"/>
    <cellStyle name="Normal 2 4" xfId="19"/>
    <cellStyle name="Normal 3" xfId="3"/>
    <cellStyle name="Normal 4" xfId="6"/>
    <cellStyle name="Normal 5" xfId="15"/>
    <cellStyle name="Normal 5 5" xfId="17"/>
    <cellStyle name="Normal 6" xfId="2"/>
    <cellStyle name="Normal 6 2" xfId="14"/>
    <cellStyle name="Percent" xfId="20" builtinId="5"/>
    <cellStyle name="Percent 2" xfId="11"/>
    <cellStyle name="Percent 3"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1"/>
  <sheetViews>
    <sheetView topLeftCell="K1" zoomScale="90" zoomScaleNormal="90" workbookViewId="0">
      <pane ySplit="4" topLeftCell="A42" activePane="bottomLeft" state="frozen"/>
      <selection pane="bottomLeft" activeCell="AA46" sqref="AA46"/>
    </sheetView>
  </sheetViews>
  <sheetFormatPr defaultColWidth="8.85546875" defaultRowHeight="15.75" x14ac:dyDescent="0.25"/>
  <cols>
    <col min="1" max="1" width="7.5703125" style="54" hidden="1" customWidth="1"/>
    <col min="2" max="2" width="22.7109375" style="54" hidden="1" customWidth="1"/>
    <col min="3" max="3" width="21.28515625" style="56" hidden="1" customWidth="1"/>
    <col min="4" max="4" width="22.28515625" style="54" hidden="1" customWidth="1"/>
    <col min="5" max="10" width="11.85546875" style="54" hidden="1" customWidth="1"/>
    <col min="11" max="11" width="6.28515625" style="54" customWidth="1"/>
    <col min="12" max="12" width="25.28515625" style="54" customWidth="1"/>
    <col min="13" max="14" width="20.140625" style="54" customWidth="1"/>
    <col min="15" max="26" width="10.28515625" style="54" customWidth="1"/>
    <col min="27" max="27" width="29.85546875" style="104" customWidth="1"/>
    <col min="28" max="16384" width="8.85546875" style="104"/>
  </cols>
  <sheetData>
    <row r="1" spans="1:27" ht="27" customHeight="1" x14ac:dyDescent="0.25">
      <c r="A1" s="135" t="s">
        <v>368</v>
      </c>
      <c r="B1" s="135"/>
      <c r="C1" s="136"/>
      <c r="D1" s="137"/>
      <c r="E1" s="137"/>
      <c r="F1" s="137"/>
      <c r="G1" s="137"/>
      <c r="H1" s="137"/>
      <c r="I1" s="137"/>
      <c r="J1" s="137"/>
      <c r="K1" s="135" t="str">
        <f>A1</f>
        <v>7. XÃ TÂN UYÊN</v>
      </c>
      <c r="L1" s="137"/>
      <c r="M1" s="137"/>
      <c r="N1" s="137"/>
      <c r="O1" s="137"/>
      <c r="P1" s="137"/>
      <c r="Q1" s="137"/>
      <c r="R1" s="137"/>
      <c r="S1" s="137"/>
      <c r="T1" s="137"/>
      <c r="U1" s="137"/>
      <c r="V1" s="137"/>
      <c r="W1" s="137"/>
      <c r="X1" s="137"/>
      <c r="Y1" s="137"/>
      <c r="Z1" s="137"/>
      <c r="AA1" s="138" t="s">
        <v>3</v>
      </c>
    </row>
    <row r="2" spans="1:27" ht="45.75" customHeight="1" x14ac:dyDescent="0.25">
      <c r="A2" s="135"/>
      <c r="B2" s="135"/>
      <c r="C2" s="136"/>
      <c r="D2" s="137"/>
      <c r="E2" s="137"/>
      <c r="F2" s="139"/>
      <c r="G2" s="137"/>
      <c r="H2" s="137"/>
      <c r="I2" s="139"/>
      <c r="J2" s="137"/>
      <c r="K2" s="248" t="s">
        <v>6</v>
      </c>
      <c r="L2" s="248" t="s">
        <v>7</v>
      </c>
      <c r="M2" s="248" t="s">
        <v>8</v>
      </c>
      <c r="N2" s="248"/>
      <c r="O2" s="248" t="s">
        <v>878</v>
      </c>
      <c r="P2" s="248"/>
      <c r="Q2" s="248"/>
      <c r="R2" s="248"/>
      <c r="S2" s="248"/>
      <c r="T2" s="248"/>
      <c r="U2" s="195" t="s">
        <v>798</v>
      </c>
      <c r="V2" s="195"/>
      <c r="W2" s="195"/>
      <c r="X2" s="195"/>
      <c r="Y2" s="195"/>
      <c r="Z2" s="195"/>
      <c r="AA2" s="195" t="s">
        <v>785</v>
      </c>
    </row>
    <row r="3" spans="1:27" ht="31.5" x14ac:dyDescent="0.25">
      <c r="A3" s="248" t="s">
        <v>6</v>
      </c>
      <c r="B3" s="248" t="s">
        <v>7</v>
      </c>
      <c r="C3" s="248" t="s">
        <v>8</v>
      </c>
      <c r="D3" s="248"/>
      <c r="E3" s="200" t="s">
        <v>9</v>
      </c>
      <c r="F3" s="200"/>
      <c r="G3" s="200"/>
      <c r="H3" s="200" t="s">
        <v>10</v>
      </c>
      <c r="I3" s="200"/>
      <c r="J3" s="109" t="s">
        <v>11</v>
      </c>
      <c r="K3" s="248"/>
      <c r="L3" s="248"/>
      <c r="M3" s="248"/>
      <c r="N3" s="248"/>
      <c r="O3" s="200" t="s">
        <v>9</v>
      </c>
      <c r="P3" s="200"/>
      <c r="Q3" s="200"/>
      <c r="R3" s="200" t="s">
        <v>10</v>
      </c>
      <c r="S3" s="200"/>
      <c r="T3" s="110" t="s">
        <v>11</v>
      </c>
      <c r="U3" s="197" t="s">
        <v>9</v>
      </c>
      <c r="V3" s="198"/>
      <c r="W3" s="199"/>
      <c r="X3" s="200" t="s">
        <v>10</v>
      </c>
      <c r="Y3" s="200"/>
      <c r="Z3" s="110" t="s">
        <v>11</v>
      </c>
      <c r="AA3" s="195"/>
    </row>
    <row r="4" spans="1:27" x14ac:dyDescent="0.25">
      <c r="A4" s="248"/>
      <c r="B4" s="248"/>
      <c r="C4" s="124" t="s">
        <v>12</v>
      </c>
      <c r="D4" s="124" t="s">
        <v>13</v>
      </c>
      <c r="E4" s="124" t="s">
        <v>0</v>
      </c>
      <c r="F4" s="124" t="s">
        <v>1</v>
      </c>
      <c r="G4" s="124" t="s">
        <v>2</v>
      </c>
      <c r="H4" s="124" t="s">
        <v>0</v>
      </c>
      <c r="I4" s="124" t="s">
        <v>1</v>
      </c>
      <c r="J4" s="140" t="s">
        <v>0</v>
      </c>
      <c r="K4" s="248"/>
      <c r="L4" s="248"/>
      <c r="M4" s="124" t="s">
        <v>12</v>
      </c>
      <c r="N4" s="124" t="s">
        <v>13</v>
      </c>
      <c r="O4" s="124" t="s">
        <v>0</v>
      </c>
      <c r="P4" s="124" t="s">
        <v>1</v>
      </c>
      <c r="Q4" s="124" t="s">
        <v>2</v>
      </c>
      <c r="R4" s="124" t="s">
        <v>0</v>
      </c>
      <c r="S4" s="124" t="s">
        <v>1</v>
      </c>
      <c r="T4" s="124" t="s">
        <v>0</v>
      </c>
      <c r="U4" s="124" t="s">
        <v>0</v>
      </c>
      <c r="V4" s="124" t="s">
        <v>1</v>
      </c>
      <c r="W4" s="124" t="s">
        <v>2</v>
      </c>
      <c r="X4" s="124" t="s">
        <v>0</v>
      </c>
      <c r="Y4" s="124" t="s">
        <v>1</v>
      </c>
      <c r="Z4" s="124" t="s">
        <v>0</v>
      </c>
      <c r="AA4" s="141"/>
    </row>
    <row r="5" spans="1:27" ht="47.25" x14ac:dyDescent="0.25">
      <c r="A5" s="7">
        <v>1</v>
      </c>
      <c r="B5" s="116" t="s">
        <v>272</v>
      </c>
      <c r="C5" s="116" t="s">
        <v>273</v>
      </c>
      <c r="D5" s="116" t="s">
        <v>274</v>
      </c>
      <c r="E5" s="9">
        <v>4200</v>
      </c>
      <c r="F5" s="9">
        <v>2300</v>
      </c>
      <c r="G5" s="9">
        <v>1900</v>
      </c>
      <c r="H5" s="10"/>
      <c r="I5" s="10"/>
      <c r="J5" s="10"/>
      <c r="K5" s="7">
        <v>1</v>
      </c>
      <c r="L5" s="116" t="s">
        <v>272</v>
      </c>
      <c r="M5" s="116" t="s">
        <v>273</v>
      </c>
      <c r="N5" s="116" t="s">
        <v>274</v>
      </c>
      <c r="O5" s="9">
        <v>4200</v>
      </c>
      <c r="P5" s="9">
        <v>2300</v>
      </c>
      <c r="Q5" s="9">
        <v>1900</v>
      </c>
      <c r="R5" s="10"/>
      <c r="S5" s="10"/>
      <c r="T5" s="10"/>
      <c r="U5" s="9">
        <v>4050</v>
      </c>
      <c r="V5" s="9"/>
      <c r="W5" s="9"/>
      <c r="X5" s="10"/>
      <c r="Y5" s="10"/>
      <c r="Z5" s="10"/>
      <c r="AA5" s="116" t="s">
        <v>793</v>
      </c>
    </row>
    <row r="6" spans="1:27" ht="63" x14ac:dyDescent="0.25">
      <c r="A6" s="7">
        <v>2</v>
      </c>
      <c r="B6" s="116" t="s">
        <v>272</v>
      </c>
      <c r="C6" s="116" t="s">
        <v>275</v>
      </c>
      <c r="D6" s="116" t="s">
        <v>276</v>
      </c>
      <c r="E6" s="9">
        <v>2900</v>
      </c>
      <c r="F6" s="9">
        <v>1800</v>
      </c>
      <c r="G6" s="9">
        <v>1400</v>
      </c>
      <c r="H6" s="10"/>
      <c r="I6" s="10"/>
      <c r="J6" s="10"/>
      <c r="K6" s="7">
        <v>2</v>
      </c>
      <c r="L6" s="116" t="s">
        <v>272</v>
      </c>
      <c r="M6" s="116" t="s">
        <v>275</v>
      </c>
      <c r="N6" s="116" t="s">
        <v>276</v>
      </c>
      <c r="O6" s="9">
        <v>2900</v>
      </c>
      <c r="P6" s="9">
        <v>1800</v>
      </c>
      <c r="Q6" s="9">
        <v>1400</v>
      </c>
      <c r="R6" s="10"/>
      <c r="S6" s="10"/>
      <c r="T6" s="10"/>
      <c r="U6" s="9"/>
      <c r="V6" s="9"/>
      <c r="W6" s="9"/>
      <c r="X6" s="10"/>
      <c r="Y6" s="10"/>
      <c r="Z6" s="10"/>
      <c r="AA6" s="141"/>
    </row>
    <row r="7" spans="1:27" ht="47.25" x14ac:dyDescent="0.25">
      <c r="A7" s="7">
        <v>3</v>
      </c>
      <c r="B7" s="116" t="s">
        <v>272</v>
      </c>
      <c r="C7" s="116" t="s">
        <v>277</v>
      </c>
      <c r="D7" s="116" t="s">
        <v>278</v>
      </c>
      <c r="E7" s="9">
        <v>1100</v>
      </c>
      <c r="F7" s="9">
        <v>600</v>
      </c>
      <c r="G7" s="9">
        <v>500</v>
      </c>
      <c r="H7" s="10"/>
      <c r="I7" s="10"/>
      <c r="J7" s="10"/>
      <c r="K7" s="7">
        <v>3</v>
      </c>
      <c r="L7" s="116" t="s">
        <v>272</v>
      </c>
      <c r="M7" s="116" t="s">
        <v>277</v>
      </c>
      <c r="N7" s="116" t="s">
        <v>278</v>
      </c>
      <c r="O7" s="9">
        <v>1100</v>
      </c>
      <c r="P7" s="9">
        <v>600</v>
      </c>
      <c r="Q7" s="9">
        <v>500</v>
      </c>
      <c r="R7" s="10"/>
      <c r="S7" s="10"/>
      <c r="T7" s="10"/>
      <c r="U7" s="9"/>
      <c r="V7" s="9"/>
      <c r="W7" s="9"/>
      <c r="X7" s="10"/>
      <c r="Y7" s="10"/>
      <c r="Z7" s="10"/>
      <c r="AA7" s="141"/>
    </row>
    <row r="8" spans="1:27" ht="31.5" x14ac:dyDescent="0.25">
      <c r="A8" s="7">
        <v>4</v>
      </c>
      <c r="B8" s="116" t="s">
        <v>272</v>
      </c>
      <c r="C8" s="116" t="s">
        <v>279</v>
      </c>
      <c r="D8" s="116" t="s">
        <v>280</v>
      </c>
      <c r="E8" s="9">
        <v>3100</v>
      </c>
      <c r="F8" s="9">
        <v>1800</v>
      </c>
      <c r="G8" s="9">
        <v>1400</v>
      </c>
      <c r="H8" s="10"/>
      <c r="I8" s="10"/>
      <c r="J8" s="10"/>
      <c r="K8" s="7">
        <v>4</v>
      </c>
      <c r="L8" s="116" t="s">
        <v>272</v>
      </c>
      <c r="M8" s="116" t="s">
        <v>279</v>
      </c>
      <c r="N8" s="116" t="s">
        <v>280</v>
      </c>
      <c r="O8" s="9">
        <v>3100</v>
      </c>
      <c r="P8" s="9">
        <v>1800</v>
      </c>
      <c r="Q8" s="9">
        <v>1400</v>
      </c>
      <c r="R8" s="10"/>
      <c r="S8" s="10"/>
      <c r="T8" s="10"/>
      <c r="U8" s="9"/>
      <c r="V8" s="9"/>
      <c r="W8" s="9"/>
      <c r="X8" s="10"/>
      <c r="Y8" s="10"/>
      <c r="Z8" s="10"/>
      <c r="AA8" s="141"/>
    </row>
    <row r="9" spans="1:27" ht="47.25" x14ac:dyDescent="0.25">
      <c r="A9" s="7">
        <v>5</v>
      </c>
      <c r="B9" s="116" t="s">
        <v>272</v>
      </c>
      <c r="C9" s="116" t="s">
        <v>281</v>
      </c>
      <c r="D9" s="116" t="s">
        <v>282</v>
      </c>
      <c r="E9" s="9">
        <v>2900</v>
      </c>
      <c r="F9" s="9">
        <v>1800</v>
      </c>
      <c r="G9" s="9">
        <v>1400</v>
      </c>
      <c r="H9" s="10"/>
      <c r="I9" s="10"/>
      <c r="J9" s="10"/>
      <c r="K9" s="7">
        <v>5</v>
      </c>
      <c r="L9" s="116" t="s">
        <v>272</v>
      </c>
      <c r="M9" s="116" t="s">
        <v>281</v>
      </c>
      <c r="N9" s="116" t="s">
        <v>282</v>
      </c>
      <c r="O9" s="9">
        <v>2900</v>
      </c>
      <c r="P9" s="9">
        <v>1800</v>
      </c>
      <c r="Q9" s="9">
        <v>1400</v>
      </c>
      <c r="R9" s="10"/>
      <c r="S9" s="10"/>
      <c r="T9" s="10"/>
      <c r="U9" s="9"/>
      <c r="V9" s="9"/>
      <c r="W9" s="9"/>
      <c r="X9" s="10"/>
      <c r="Y9" s="10"/>
      <c r="Z9" s="10"/>
      <c r="AA9" s="141"/>
    </row>
    <row r="10" spans="1:27" ht="31.5" x14ac:dyDescent="0.25">
      <c r="A10" s="7">
        <v>6</v>
      </c>
      <c r="B10" s="116" t="s">
        <v>283</v>
      </c>
      <c r="C10" s="116" t="s">
        <v>284</v>
      </c>
      <c r="D10" s="116" t="s">
        <v>285</v>
      </c>
      <c r="E10" s="9">
        <v>1100</v>
      </c>
      <c r="F10" s="9">
        <v>600</v>
      </c>
      <c r="G10" s="9">
        <v>500</v>
      </c>
      <c r="H10" s="10"/>
      <c r="I10" s="10"/>
      <c r="J10" s="10"/>
      <c r="K10" s="7">
        <v>6</v>
      </c>
      <c r="L10" s="116" t="s">
        <v>283</v>
      </c>
      <c r="M10" s="116" t="s">
        <v>284</v>
      </c>
      <c r="N10" s="116" t="s">
        <v>285</v>
      </c>
      <c r="O10" s="9">
        <v>1100</v>
      </c>
      <c r="P10" s="9">
        <v>600</v>
      </c>
      <c r="Q10" s="9">
        <v>500</v>
      </c>
      <c r="R10" s="10"/>
      <c r="S10" s="10"/>
      <c r="T10" s="10"/>
      <c r="U10" s="9"/>
      <c r="V10" s="9"/>
      <c r="W10" s="9"/>
      <c r="X10" s="10"/>
      <c r="Y10" s="10"/>
      <c r="Z10" s="10"/>
      <c r="AA10" s="141"/>
    </row>
    <row r="11" spans="1:27" ht="47.25" x14ac:dyDescent="0.25">
      <c r="A11" s="7">
        <v>7</v>
      </c>
      <c r="B11" s="116" t="s">
        <v>283</v>
      </c>
      <c r="C11" s="116" t="s">
        <v>286</v>
      </c>
      <c r="D11" s="116" t="s">
        <v>287</v>
      </c>
      <c r="E11" s="9">
        <v>540</v>
      </c>
      <c r="F11" s="9">
        <v>420</v>
      </c>
      <c r="G11" s="9">
        <v>260</v>
      </c>
      <c r="H11" s="10"/>
      <c r="I11" s="10"/>
      <c r="J11" s="10"/>
      <c r="K11" s="7">
        <v>7</v>
      </c>
      <c r="L11" s="116" t="s">
        <v>283</v>
      </c>
      <c r="M11" s="116" t="s">
        <v>286</v>
      </c>
      <c r="N11" s="116" t="s">
        <v>287</v>
      </c>
      <c r="O11" s="9">
        <v>540</v>
      </c>
      <c r="P11" s="9">
        <v>420</v>
      </c>
      <c r="Q11" s="9">
        <v>260</v>
      </c>
      <c r="R11" s="10"/>
      <c r="S11" s="10"/>
      <c r="T11" s="10"/>
      <c r="U11" s="9"/>
      <c r="V11" s="9"/>
      <c r="W11" s="9"/>
      <c r="X11" s="10"/>
      <c r="Y11" s="10"/>
      <c r="Z11" s="10"/>
      <c r="AA11" s="141"/>
    </row>
    <row r="12" spans="1:27" ht="31.5" x14ac:dyDescent="0.25">
      <c r="A12" s="7">
        <v>8</v>
      </c>
      <c r="B12" s="116" t="s">
        <v>288</v>
      </c>
      <c r="C12" s="116" t="s">
        <v>289</v>
      </c>
      <c r="D12" s="116" t="s">
        <v>290</v>
      </c>
      <c r="E12" s="9">
        <v>1100</v>
      </c>
      <c r="F12" s="9">
        <v>600</v>
      </c>
      <c r="G12" s="9">
        <v>500</v>
      </c>
      <c r="H12" s="10"/>
      <c r="I12" s="10"/>
      <c r="J12" s="10"/>
      <c r="K12" s="7">
        <v>8</v>
      </c>
      <c r="L12" s="116" t="s">
        <v>288</v>
      </c>
      <c r="M12" s="116" t="s">
        <v>289</v>
      </c>
      <c r="N12" s="116" t="s">
        <v>290</v>
      </c>
      <c r="O12" s="9">
        <v>1100</v>
      </c>
      <c r="P12" s="9">
        <v>600</v>
      </c>
      <c r="Q12" s="9">
        <v>500</v>
      </c>
      <c r="R12" s="10"/>
      <c r="S12" s="10"/>
      <c r="T12" s="10"/>
      <c r="U12" s="9"/>
      <c r="V12" s="9"/>
      <c r="W12" s="9"/>
      <c r="X12" s="10"/>
      <c r="Y12" s="10"/>
      <c r="Z12" s="10"/>
      <c r="AA12" s="141"/>
    </row>
    <row r="13" spans="1:27" ht="31.5" x14ac:dyDescent="0.25">
      <c r="A13" s="7">
        <v>9</v>
      </c>
      <c r="B13" s="116" t="s">
        <v>291</v>
      </c>
      <c r="C13" s="116" t="s">
        <v>292</v>
      </c>
      <c r="D13" s="116" t="s">
        <v>285</v>
      </c>
      <c r="E13" s="9">
        <v>1100</v>
      </c>
      <c r="F13" s="9">
        <v>600</v>
      </c>
      <c r="G13" s="9">
        <v>500</v>
      </c>
      <c r="H13" s="10"/>
      <c r="I13" s="10"/>
      <c r="J13" s="10"/>
      <c r="K13" s="7">
        <v>9</v>
      </c>
      <c r="L13" s="116" t="s">
        <v>291</v>
      </c>
      <c r="M13" s="116" t="s">
        <v>292</v>
      </c>
      <c r="N13" s="116" t="s">
        <v>285</v>
      </c>
      <c r="O13" s="9">
        <v>1100</v>
      </c>
      <c r="P13" s="9">
        <v>600</v>
      </c>
      <c r="Q13" s="9">
        <v>500</v>
      </c>
      <c r="R13" s="10"/>
      <c r="S13" s="10"/>
      <c r="T13" s="10"/>
      <c r="U13" s="9"/>
      <c r="V13" s="9"/>
      <c r="W13" s="9"/>
      <c r="X13" s="10"/>
      <c r="Y13" s="10"/>
      <c r="Z13" s="10"/>
      <c r="AA13" s="141"/>
    </row>
    <row r="14" spans="1:27" ht="47.25" x14ac:dyDescent="0.25">
      <c r="A14" s="7">
        <v>10</v>
      </c>
      <c r="B14" s="116" t="s">
        <v>293</v>
      </c>
      <c r="C14" s="116" t="s">
        <v>294</v>
      </c>
      <c r="D14" s="116" t="s">
        <v>295</v>
      </c>
      <c r="E14" s="9">
        <v>860</v>
      </c>
      <c r="F14" s="9">
        <v>570</v>
      </c>
      <c r="G14" s="9">
        <v>350</v>
      </c>
      <c r="H14" s="10"/>
      <c r="I14" s="10"/>
      <c r="J14" s="10"/>
      <c r="K14" s="7">
        <v>10</v>
      </c>
      <c r="L14" s="116" t="s">
        <v>293</v>
      </c>
      <c r="M14" s="116" t="s">
        <v>294</v>
      </c>
      <c r="N14" s="116" t="s">
        <v>295</v>
      </c>
      <c r="O14" s="9">
        <v>860</v>
      </c>
      <c r="P14" s="9">
        <v>570</v>
      </c>
      <c r="Q14" s="9">
        <v>350</v>
      </c>
      <c r="R14" s="10"/>
      <c r="S14" s="10"/>
      <c r="T14" s="10"/>
      <c r="U14" s="9"/>
      <c r="V14" s="9"/>
      <c r="W14" s="9"/>
      <c r="X14" s="10"/>
      <c r="Y14" s="10"/>
      <c r="Z14" s="10"/>
      <c r="AA14" s="141"/>
    </row>
    <row r="15" spans="1:27" ht="31.5" x14ac:dyDescent="0.25">
      <c r="A15" s="7">
        <v>11</v>
      </c>
      <c r="B15" s="116" t="s">
        <v>296</v>
      </c>
      <c r="C15" s="116" t="s">
        <v>297</v>
      </c>
      <c r="D15" s="116" t="s">
        <v>107</v>
      </c>
      <c r="E15" s="9">
        <v>940</v>
      </c>
      <c r="F15" s="9">
        <v>620</v>
      </c>
      <c r="G15" s="9">
        <v>370</v>
      </c>
      <c r="H15" s="10"/>
      <c r="I15" s="10"/>
      <c r="J15" s="10"/>
      <c r="K15" s="7">
        <v>11</v>
      </c>
      <c r="L15" s="116" t="s">
        <v>296</v>
      </c>
      <c r="M15" s="116" t="s">
        <v>297</v>
      </c>
      <c r="N15" s="116" t="s">
        <v>107</v>
      </c>
      <c r="O15" s="9">
        <v>940</v>
      </c>
      <c r="P15" s="9">
        <v>620</v>
      </c>
      <c r="Q15" s="9">
        <v>370</v>
      </c>
      <c r="R15" s="10"/>
      <c r="S15" s="10"/>
      <c r="T15" s="10"/>
      <c r="U15" s="9"/>
      <c r="V15" s="9"/>
      <c r="W15" s="9"/>
      <c r="X15" s="10"/>
      <c r="Y15" s="10"/>
      <c r="Z15" s="10"/>
      <c r="AA15" s="141"/>
    </row>
    <row r="16" spans="1:27" ht="31.5" x14ac:dyDescent="0.25">
      <c r="A16" s="7">
        <v>12</v>
      </c>
      <c r="B16" s="116" t="s">
        <v>107</v>
      </c>
      <c r="C16" s="116" t="s">
        <v>298</v>
      </c>
      <c r="D16" s="116" t="s">
        <v>296</v>
      </c>
      <c r="E16" s="9">
        <v>1500</v>
      </c>
      <c r="F16" s="9">
        <v>700</v>
      </c>
      <c r="G16" s="9">
        <v>500</v>
      </c>
      <c r="H16" s="10"/>
      <c r="I16" s="10"/>
      <c r="J16" s="10"/>
      <c r="K16" s="7">
        <v>12</v>
      </c>
      <c r="L16" s="116" t="s">
        <v>107</v>
      </c>
      <c r="M16" s="116" t="s">
        <v>298</v>
      </c>
      <c r="N16" s="116" t="s">
        <v>296</v>
      </c>
      <c r="O16" s="9">
        <v>1500</v>
      </c>
      <c r="P16" s="9">
        <v>700</v>
      </c>
      <c r="Q16" s="9">
        <v>500</v>
      </c>
      <c r="R16" s="10"/>
      <c r="S16" s="10"/>
      <c r="T16" s="10"/>
      <c r="U16" s="9"/>
      <c r="V16" s="9"/>
      <c r="W16" s="9"/>
      <c r="X16" s="10"/>
      <c r="Y16" s="10"/>
      <c r="Z16" s="10"/>
      <c r="AA16" s="141"/>
    </row>
    <row r="17" spans="1:27" ht="31.5" x14ac:dyDescent="0.25">
      <c r="A17" s="7">
        <v>13</v>
      </c>
      <c r="B17" s="116" t="s">
        <v>299</v>
      </c>
      <c r="C17" s="116" t="s">
        <v>300</v>
      </c>
      <c r="D17" s="116" t="s">
        <v>301</v>
      </c>
      <c r="E17" s="9">
        <v>860</v>
      </c>
      <c r="F17" s="9">
        <v>570</v>
      </c>
      <c r="G17" s="9">
        <v>350</v>
      </c>
      <c r="H17" s="10"/>
      <c r="I17" s="10"/>
      <c r="J17" s="10"/>
      <c r="K17" s="7">
        <v>13</v>
      </c>
      <c r="L17" s="116" t="s">
        <v>299</v>
      </c>
      <c r="M17" s="116" t="s">
        <v>300</v>
      </c>
      <c r="N17" s="116" t="s">
        <v>301</v>
      </c>
      <c r="O17" s="9">
        <v>860</v>
      </c>
      <c r="P17" s="9">
        <v>570</v>
      </c>
      <c r="Q17" s="9">
        <v>350</v>
      </c>
      <c r="R17" s="10"/>
      <c r="S17" s="10"/>
      <c r="T17" s="10"/>
      <c r="U17" s="9"/>
      <c r="V17" s="9"/>
      <c r="W17" s="9"/>
      <c r="X17" s="10"/>
      <c r="Y17" s="10"/>
      <c r="Z17" s="10"/>
      <c r="AA17" s="141"/>
    </row>
    <row r="18" spans="1:27" x14ac:dyDescent="0.25">
      <c r="A18" s="7">
        <v>14</v>
      </c>
      <c r="B18" s="116" t="s">
        <v>299</v>
      </c>
      <c r="C18" s="116" t="s">
        <v>302</v>
      </c>
      <c r="D18" s="116" t="s">
        <v>303</v>
      </c>
      <c r="E18" s="9">
        <v>410</v>
      </c>
      <c r="F18" s="9">
        <v>270</v>
      </c>
      <c r="G18" s="9">
        <v>220</v>
      </c>
      <c r="H18" s="10"/>
      <c r="I18" s="10"/>
      <c r="J18" s="10"/>
      <c r="K18" s="7">
        <v>14</v>
      </c>
      <c r="L18" s="116" t="s">
        <v>299</v>
      </c>
      <c r="M18" s="116" t="s">
        <v>302</v>
      </c>
      <c r="N18" s="116" t="s">
        <v>303</v>
      </c>
      <c r="O18" s="9">
        <v>410</v>
      </c>
      <c r="P18" s="9">
        <v>270</v>
      </c>
      <c r="Q18" s="9">
        <v>220</v>
      </c>
      <c r="R18" s="10"/>
      <c r="S18" s="10"/>
      <c r="T18" s="10"/>
      <c r="U18" s="9"/>
      <c r="V18" s="9"/>
      <c r="W18" s="9"/>
      <c r="X18" s="10"/>
      <c r="Y18" s="10"/>
      <c r="Z18" s="10"/>
      <c r="AA18" s="141"/>
    </row>
    <row r="19" spans="1:27" ht="63" x14ac:dyDescent="0.25">
      <c r="A19" s="7">
        <v>15</v>
      </c>
      <c r="B19" s="116" t="s">
        <v>304</v>
      </c>
      <c r="C19" s="116" t="s">
        <v>305</v>
      </c>
      <c r="D19" s="116" t="s">
        <v>306</v>
      </c>
      <c r="E19" s="9">
        <v>940</v>
      </c>
      <c r="F19" s="9">
        <v>560</v>
      </c>
      <c r="G19" s="9">
        <v>350</v>
      </c>
      <c r="H19" s="10"/>
      <c r="I19" s="10"/>
      <c r="J19" s="10"/>
      <c r="K19" s="7">
        <v>15</v>
      </c>
      <c r="L19" s="116" t="s">
        <v>304</v>
      </c>
      <c r="M19" s="116" t="s">
        <v>305</v>
      </c>
      <c r="N19" s="116" t="s">
        <v>306</v>
      </c>
      <c r="O19" s="9">
        <v>940</v>
      </c>
      <c r="P19" s="9">
        <v>560</v>
      </c>
      <c r="Q19" s="9">
        <v>350</v>
      </c>
      <c r="R19" s="10"/>
      <c r="S19" s="10"/>
      <c r="T19" s="10"/>
      <c r="U19" s="9"/>
      <c r="V19" s="9"/>
      <c r="W19" s="9"/>
      <c r="X19" s="10"/>
      <c r="Y19" s="10"/>
      <c r="Z19" s="10"/>
      <c r="AA19" s="141"/>
    </row>
    <row r="20" spans="1:27" ht="63" x14ac:dyDescent="0.25">
      <c r="A20" s="7">
        <v>16</v>
      </c>
      <c r="B20" s="116" t="s">
        <v>307</v>
      </c>
      <c r="C20" s="116" t="s">
        <v>308</v>
      </c>
      <c r="D20" s="116" t="s">
        <v>309</v>
      </c>
      <c r="E20" s="9">
        <v>940</v>
      </c>
      <c r="F20" s="9">
        <v>560</v>
      </c>
      <c r="G20" s="9">
        <v>350</v>
      </c>
      <c r="H20" s="10"/>
      <c r="I20" s="10"/>
      <c r="J20" s="10"/>
      <c r="K20" s="7">
        <v>16</v>
      </c>
      <c r="L20" s="116" t="s">
        <v>307</v>
      </c>
      <c r="M20" s="116" t="s">
        <v>308</v>
      </c>
      <c r="N20" s="116" t="s">
        <v>309</v>
      </c>
      <c r="O20" s="9">
        <v>940</v>
      </c>
      <c r="P20" s="9">
        <v>560</v>
      </c>
      <c r="Q20" s="9">
        <v>350</v>
      </c>
      <c r="R20" s="10"/>
      <c r="S20" s="10"/>
      <c r="T20" s="10"/>
      <c r="U20" s="9">
        <v>912</v>
      </c>
      <c r="V20" s="9"/>
      <c r="W20" s="9"/>
      <c r="X20" s="10"/>
      <c r="Y20" s="10"/>
      <c r="Z20" s="10"/>
      <c r="AA20" s="116" t="s">
        <v>793</v>
      </c>
    </row>
    <row r="21" spans="1:27" ht="63" x14ac:dyDescent="0.25">
      <c r="A21" s="7">
        <v>17</v>
      </c>
      <c r="B21" s="116" t="s">
        <v>310</v>
      </c>
      <c r="C21" s="116" t="s">
        <v>311</v>
      </c>
      <c r="D21" s="116" t="s">
        <v>312</v>
      </c>
      <c r="E21" s="9">
        <v>940</v>
      </c>
      <c r="F21" s="9">
        <v>560</v>
      </c>
      <c r="G21" s="9">
        <v>350</v>
      </c>
      <c r="H21" s="10"/>
      <c r="I21" s="10"/>
      <c r="J21" s="10"/>
      <c r="K21" s="7">
        <v>17</v>
      </c>
      <c r="L21" s="116" t="s">
        <v>310</v>
      </c>
      <c r="M21" s="116" t="s">
        <v>311</v>
      </c>
      <c r="N21" s="116" t="s">
        <v>312</v>
      </c>
      <c r="O21" s="9">
        <v>940</v>
      </c>
      <c r="P21" s="9">
        <v>560</v>
      </c>
      <c r="Q21" s="9">
        <v>350</v>
      </c>
      <c r="R21" s="10"/>
      <c r="S21" s="10"/>
      <c r="T21" s="10"/>
      <c r="U21" s="9"/>
      <c r="V21" s="9"/>
      <c r="W21" s="9"/>
      <c r="X21" s="10"/>
      <c r="Y21" s="10"/>
      <c r="Z21" s="10"/>
      <c r="AA21" s="141"/>
    </row>
    <row r="22" spans="1:27" ht="31.5" x14ac:dyDescent="0.25">
      <c r="A22" s="7">
        <v>18</v>
      </c>
      <c r="B22" s="116" t="s">
        <v>312</v>
      </c>
      <c r="C22" s="116" t="s">
        <v>313</v>
      </c>
      <c r="D22" s="116" t="s">
        <v>314</v>
      </c>
      <c r="E22" s="9">
        <v>690</v>
      </c>
      <c r="F22" s="9">
        <v>440</v>
      </c>
      <c r="G22" s="9">
        <v>290</v>
      </c>
      <c r="H22" s="10"/>
      <c r="I22" s="10"/>
      <c r="J22" s="10"/>
      <c r="K22" s="7">
        <v>18</v>
      </c>
      <c r="L22" s="116" t="s">
        <v>312</v>
      </c>
      <c r="M22" s="116" t="s">
        <v>313</v>
      </c>
      <c r="N22" s="116" t="s">
        <v>314</v>
      </c>
      <c r="O22" s="9">
        <v>690</v>
      </c>
      <c r="P22" s="9">
        <v>440</v>
      </c>
      <c r="Q22" s="9">
        <v>290</v>
      </c>
      <c r="R22" s="10"/>
      <c r="S22" s="10"/>
      <c r="T22" s="10"/>
      <c r="U22" s="9"/>
      <c r="V22" s="9"/>
      <c r="W22" s="9"/>
      <c r="X22" s="10"/>
      <c r="Y22" s="10"/>
      <c r="Z22" s="10"/>
      <c r="AA22" s="141"/>
    </row>
    <row r="23" spans="1:27" ht="31.5" x14ac:dyDescent="0.25">
      <c r="A23" s="7">
        <v>19</v>
      </c>
      <c r="B23" s="116" t="s">
        <v>315</v>
      </c>
      <c r="C23" s="116" t="s">
        <v>316</v>
      </c>
      <c r="D23" s="116" t="s">
        <v>317</v>
      </c>
      <c r="E23" s="9">
        <v>650</v>
      </c>
      <c r="F23" s="9">
        <v>420</v>
      </c>
      <c r="G23" s="9">
        <v>280</v>
      </c>
      <c r="H23" s="10"/>
      <c r="I23" s="10"/>
      <c r="J23" s="10"/>
      <c r="K23" s="7">
        <v>19</v>
      </c>
      <c r="L23" s="116" t="s">
        <v>315</v>
      </c>
      <c r="M23" s="116" t="s">
        <v>316</v>
      </c>
      <c r="N23" s="116" t="s">
        <v>317</v>
      </c>
      <c r="O23" s="9">
        <v>650</v>
      </c>
      <c r="P23" s="9">
        <v>420</v>
      </c>
      <c r="Q23" s="9">
        <v>280</v>
      </c>
      <c r="R23" s="10"/>
      <c r="S23" s="10"/>
      <c r="T23" s="10"/>
      <c r="U23" s="9"/>
      <c r="V23" s="9"/>
      <c r="W23" s="9"/>
      <c r="X23" s="10"/>
      <c r="Y23" s="10"/>
      <c r="Z23" s="10"/>
      <c r="AA23" s="141"/>
    </row>
    <row r="24" spans="1:27" ht="31.5" x14ac:dyDescent="0.25">
      <c r="A24" s="7">
        <v>20</v>
      </c>
      <c r="B24" s="116" t="s">
        <v>285</v>
      </c>
      <c r="C24" s="116" t="s">
        <v>132</v>
      </c>
      <c r="D24" s="116" t="s">
        <v>318</v>
      </c>
      <c r="E24" s="9">
        <v>2000</v>
      </c>
      <c r="F24" s="9"/>
      <c r="G24" s="9"/>
      <c r="H24" s="10"/>
      <c r="I24" s="10"/>
      <c r="J24" s="10"/>
      <c r="K24" s="7">
        <v>20</v>
      </c>
      <c r="L24" s="116" t="s">
        <v>285</v>
      </c>
      <c r="M24" s="116" t="s">
        <v>132</v>
      </c>
      <c r="N24" s="116" t="s">
        <v>318</v>
      </c>
      <c r="O24" s="9">
        <v>2000</v>
      </c>
      <c r="P24" s="9"/>
      <c r="Q24" s="9"/>
      <c r="R24" s="10"/>
      <c r="S24" s="10"/>
      <c r="T24" s="10"/>
      <c r="U24" s="9"/>
      <c r="V24" s="9"/>
      <c r="W24" s="9"/>
      <c r="X24" s="10"/>
      <c r="Y24" s="10"/>
      <c r="Z24" s="10"/>
      <c r="AA24" s="141"/>
    </row>
    <row r="25" spans="1:27" ht="63" x14ac:dyDescent="0.25">
      <c r="A25" s="7">
        <v>21</v>
      </c>
      <c r="B25" s="116" t="s">
        <v>285</v>
      </c>
      <c r="C25" s="116" t="s">
        <v>319</v>
      </c>
      <c r="D25" s="116" t="s">
        <v>320</v>
      </c>
      <c r="E25" s="9">
        <v>1100</v>
      </c>
      <c r="F25" s="9">
        <v>600</v>
      </c>
      <c r="G25" s="9">
        <v>500</v>
      </c>
      <c r="H25" s="10"/>
      <c r="I25" s="10"/>
      <c r="J25" s="10"/>
      <c r="K25" s="7">
        <v>21</v>
      </c>
      <c r="L25" s="116" t="s">
        <v>285</v>
      </c>
      <c r="M25" s="116" t="s">
        <v>319</v>
      </c>
      <c r="N25" s="116" t="s">
        <v>320</v>
      </c>
      <c r="O25" s="9">
        <v>1100</v>
      </c>
      <c r="P25" s="9">
        <v>600</v>
      </c>
      <c r="Q25" s="9">
        <v>500</v>
      </c>
      <c r="R25" s="10"/>
      <c r="S25" s="10"/>
      <c r="T25" s="10"/>
      <c r="U25" s="9"/>
      <c r="V25" s="9"/>
      <c r="W25" s="9"/>
      <c r="X25" s="10"/>
      <c r="Y25" s="10"/>
      <c r="Z25" s="10"/>
      <c r="AA25" s="141"/>
    </row>
    <row r="26" spans="1:27" ht="31.5" x14ac:dyDescent="0.25">
      <c r="A26" s="7">
        <v>22</v>
      </c>
      <c r="B26" s="116" t="s">
        <v>321</v>
      </c>
      <c r="C26" s="116" t="s">
        <v>322</v>
      </c>
      <c r="D26" s="116" t="s">
        <v>323</v>
      </c>
      <c r="E26" s="9">
        <v>450</v>
      </c>
      <c r="F26" s="9">
        <v>300</v>
      </c>
      <c r="G26" s="9">
        <v>230</v>
      </c>
      <c r="H26" s="10"/>
      <c r="I26" s="10"/>
      <c r="J26" s="10"/>
      <c r="K26" s="7">
        <v>22</v>
      </c>
      <c r="L26" s="116" t="s">
        <v>321</v>
      </c>
      <c r="M26" s="116" t="s">
        <v>322</v>
      </c>
      <c r="N26" s="116" t="s">
        <v>323</v>
      </c>
      <c r="O26" s="9">
        <v>450</v>
      </c>
      <c r="P26" s="9">
        <v>300</v>
      </c>
      <c r="Q26" s="9">
        <v>230</v>
      </c>
      <c r="R26" s="10"/>
      <c r="S26" s="10"/>
      <c r="T26" s="10"/>
      <c r="U26" s="9"/>
      <c r="V26" s="9"/>
      <c r="W26" s="9"/>
      <c r="X26" s="10"/>
      <c r="Y26" s="10"/>
      <c r="Z26" s="10"/>
      <c r="AA26" s="141"/>
    </row>
    <row r="27" spans="1:27" ht="47.25" x14ac:dyDescent="0.25">
      <c r="A27" s="7">
        <v>23</v>
      </c>
      <c r="B27" s="116" t="s">
        <v>324</v>
      </c>
      <c r="C27" s="116" t="s">
        <v>316</v>
      </c>
      <c r="D27" s="116" t="s">
        <v>325</v>
      </c>
      <c r="E27" s="9">
        <v>450</v>
      </c>
      <c r="F27" s="9">
        <v>300</v>
      </c>
      <c r="G27" s="9">
        <v>230</v>
      </c>
      <c r="H27" s="10"/>
      <c r="I27" s="10"/>
      <c r="J27" s="10"/>
      <c r="K27" s="7">
        <v>23</v>
      </c>
      <c r="L27" s="116" t="s">
        <v>324</v>
      </c>
      <c r="M27" s="116" t="s">
        <v>316</v>
      </c>
      <c r="N27" s="116" t="s">
        <v>325</v>
      </c>
      <c r="O27" s="9">
        <v>450</v>
      </c>
      <c r="P27" s="9">
        <v>300</v>
      </c>
      <c r="Q27" s="9">
        <v>230</v>
      </c>
      <c r="R27" s="10"/>
      <c r="S27" s="10"/>
      <c r="T27" s="10"/>
      <c r="U27" s="9"/>
      <c r="V27" s="9"/>
      <c r="W27" s="9"/>
      <c r="X27" s="10"/>
      <c r="Y27" s="10"/>
      <c r="Z27" s="10"/>
      <c r="AA27" s="141"/>
    </row>
    <row r="28" spans="1:27" ht="31.5" x14ac:dyDescent="0.25">
      <c r="A28" s="7">
        <v>24</v>
      </c>
      <c r="B28" s="116" t="s">
        <v>326</v>
      </c>
      <c r="C28" s="116" t="s">
        <v>327</v>
      </c>
      <c r="D28" s="116" t="s">
        <v>328</v>
      </c>
      <c r="E28" s="9">
        <v>450</v>
      </c>
      <c r="F28" s="9">
        <v>300</v>
      </c>
      <c r="G28" s="9">
        <v>230</v>
      </c>
      <c r="H28" s="10"/>
      <c r="I28" s="10"/>
      <c r="J28" s="10"/>
      <c r="K28" s="7">
        <v>24</v>
      </c>
      <c r="L28" s="116" t="s">
        <v>326</v>
      </c>
      <c r="M28" s="116" t="s">
        <v>327</v>
      </c>
      <c r="N28" s="116" t="s">
        <v>328</v>
      </c>
      <c r="O28" s="9">
        <v>450</v>
      </c>
      <c r="P28" s="9">
        <v>300</v>
      </c>
      <c r="Q28" s="9">
        <v>230</v>
      </c>
      <c r="R28" s="10"/>
      <c r="S28" s="10"/>
      <c r="T28" s="10"/>
      <c r="U28" s="9"/>
      <c r="V28" s="9"/>
      <c r="W28" s="9"/>
      <c r="X28" s="10"/>
      <c r="Y28" s="10"/>
      <c r="Z28" s="10"/>
      <c r="AA28" s="141"/>
    </row>
    <row r="29" spans="1:27" ht="31.5" x14ac:dyDescent="0.25">
      <c r="A29" s="7">
        <v>25</v>
      </c>
      <c r="B29" s="116" t="s">
        <v>132</v>
      </c>
      <c r="C29" s="116" t="s">
        <v>329</v>
      </c>
      <c r="D29" s="116" t="s">
        <v>285</v>
      </c>
      <c r="E29" s="9">
        <v>2000</v>
      </c>
      <c r="F29" s="9"/>
      <c r="G29" s="9"/>
      <c r="H29" s="10"/>
      <c r="I29" s="10"/>
      <c r="J29" s="10"/>
      <c r="K29" s="7">
        <v>25</v>
      </c>
      <c r="L29" s="116" t="s">
        <v>132</v>
      </c>
      <c r="M29" s="116" t="s">
        <v>329</v>
      </c>
      <c r="N29" s="116" t="s">
        <v>285</v>
      </c>
      <c r="O29" s="9">
        <v>2000</v>
      </c>
      <c r="P29" s="9"/>
      <c r="Q29" s="9"/>
      <c r="R29" s="10"/>
      <c r="S29" s="10"/>
      <c r="T29" s="10"/>
      <c r="U29" s="9"/>
      <c r="V29" s="9"/>
      <c r="W29" s="9"/>
      <c r="X29" s="10"/>
      <c r="Y29" s="10"/>
      <c r="Z29" s="10"/>
      <c r="AA29" s="141"/>
    </row>
    <row r="30" spans="1:27" x14ac:dyDescent="0.25">
      <c r="A30" s="7">
        <v>26</v>
      </c>
      <c r="B30" s="116" t="s">
        <v>330</v>
      </c>
      <c r="C30" s="116" t="s">
        <v>312</v>
      </c>
      <c r="D30" s="116" t="s">
        <v>331</v>
      </c>
      <c r="E30" s="9">
        <v>460</v>
      </c>
      <c r="F30" s="9">
        <v>240</v>
      </c>
      <c r="G30" s="9">
        <v>190</v>
      </c>
      <c r="H30" s="10"/>
      <c r="I30" s="10"/>
      <c r="J30" s="10"/>
      <c r="K30" s="7">
        <v>26</v>
      </c>
      <c r="L30" s="116" t="s">
        <v>330</v>
      </c>
      <c r="M30" s="116" t="s">
        <v>312</v>
      </c>
      <c r="N30" s="116" t="s">
        <v>331</v>
      </c>
      <c r="O30" s="9">
        <v>460</v>
      </c>
      <c r="P30" s="9">
        <v>240</v>
      </c>
      <c r="Q30" s="9">
        <v>190</v>
      </c>
      <c r="R30" s="10"/>
      <c r="S30" s="10"/>
      <c r="T30" s="10"/>
      <c r="U30" s="9"/>
      <c r="V30" s="9"/>
      <c r="W30" s="9"/>
      <c r="X30" s="10"/>
      <c r="Y30" s="10"/>
      <c r="Z30" s="10"/>
      <c r="AA30" s="141"/>
    </row>
    <row r="31" spans="1:27" ht="47.25" x14ac:dyDescent="0.25">
      <c r="A31" s="7">
        <v>27</v>
      </c>
      <c r="B31" s="116" t="s">
        <v>332</v>
      </c>
      <c r="C31" s="116" t="s">
        <v>333</v>
      </c>
      <c r="D31" s="116" t="s">
        <v>334</v>
      </c>
      <c r="E31" s="9">
        <v>1300</v>
      </c>
      <c r="F31" s="9"/>
      <c r="G31" s="9"/>
      <c r="H31" s="10"/>
      <c r="I31" s="10"/>
      <c r="J31" s="10"/>
      <c r="K31" s="7">
        <v>27</v>
      </c>
      <c r="L31" s="116" t="s">
        <v>332</v>
      </c>
      <c r="M31" s="116" t="s">
        <v>333</v>
      </c>
      <c r="N31" s="116" t="s">
        <v>334</v>
      </c>
      <c r="O31" s="9">
        <v>1300</v>
      </c>
      <c r="P31" s="9"/>
      <c r="Q31" s="9"/>
      <c r="R31" s="10"/>
      <c r="S31" s="10"/>
      <c r="T31" s="10"/>
      <c r="U31" s="9"/>
      <c r="V31" s="9"/>
      <c r="W31" s="9"/>
      <c r="X31" s="10"/>
      <c r="Y31" s="10"/>
      <c r="Z31" s="10"/>
      <c r="AA31" s="141"/>
    </row>
    <row r="32" spans="1:27" ht="31.5" x14ac:dyDescent="0.25">
      <c r="A32" s="7">
        <v>28</v>
      </c>
      <c r="B32" s="116" t="s">
        <v>104</v>
      </c>
      <c r="C32" s="116" t="s">
        <v>335</v>
      </c>
      <c r="D32" s="116" t="s">
        <v>336</v>
      </c>
      <c r="E32" s="9">
        <v>1300</v>
      </c>
      <c r="F32" s="9"/>
      <c r="G32" s="9"/>
      <c r="H32" s="10"/>
      <c r="I32" s="10"/>
      <c r="J32" s="10"/>
      <c r="K32" s="7">
        <v>28</v>
      </c>
      <c r="L32" s="116" t="s">
        <v>104</v>
      </c>
      <c r="M32" s="116" t="s">
        <v>335</v>
      </c>
      <c r="N32" s="116" t="s">
        <v>336</v>
      </c>
      <c r="O32" s="9">
        <v>1300</v>
      </c>
      <c r="P32" s="9"/>
      <c r="Q32" s="9"/>
      <c r="R32" s="10"/>
      <c r="S32" s="10"/>
      <c r="T32" s="10"/>
      <c r="U32" s="9"/>
      <c r="V32" s="9"/>
      <c r="W32" s="9"/>
      <c r="X32" s="10"/>
      <c r="Y32" s="10"/>
      <c r="Z32" s="10"/>
      <c r="AA32" s="141"/>
    </row>
    <row r="33" spans="1:27" ht="31.5" x14ac:dyDescent="0.25">
      <c r="A33" s="7">
        <v>29</v>
      </c>
      <c r="B33" s="116" t="s">
        <v>331</v>
      </c>
      <c r="C33" s="116" t="s">
        <v>337</v>
      </c>
      <c r="D33" s="116" t="s">
        <v>338</v>
      </c>
      <c r="E33" s="9">
        <v>1300</v>
      </c>
      <c r="F33" s="9"/>
      <c r="G33" s="9"/>
      <c r="H33" s="10"/>
      <c r="I33" s="10"/>
      <c r="J33" s="10"/>
      <c r="K33" s="7">
        <v>29</v>
      </c>
      <c r="L33" s="116" t="s">
        <v>331</v>
      </c>
      <c r="M33" s="116" t="s">
        <v>337</v>
      </c>
      <c r="N33" s="116" t="s">
        <v>338</v>
      </c>
      <c r="O33" s="9">
        <v>1300</v>
      </c>
      <c r="P33" s="9"/>
      <c r="Q33" s="9"/>
      <c r="R33" s="10"/>
      <c r="S33" s="10"/>
      <c r="T33" s="10"/>
      <c r="U33" s="9"/>
      <c r="V33" s="9"/>
      <c r="W33" s="9"/>
      <c r="X33" s="10"/>
      <c r="Y33" s="10"/>
      <c r="Z33" s="10"/>
      <c r="AA33" s="141"/>
    </row>
    <row r="34" spans="1:27" ht="31.5" x14ac:dyDescent="0.25">
      <c r="A34" s="7">
        <v>30</v>
      </c>
      <c r="B34" s="116" t="s">
        <v>339</v>
      </c>
      <c r="C34" s="116" t="s">
        <v>340</v>
      </c>
      <c r="D34" s="116" t="s">
        <v>341</v>
      </c>
      <c r="E34" s="9">
        <v>1300</v>
      </c>
      <c r="F34" s="9"/>
      <c r="G34" s="9"/>
      <c r="H34" s="10"/>
      <c r="I34" s="10"/>
      <c r="J34" s="10"/>
      <c r="K34" s="7">
        <v>30</v>
      </c>
      <c r="L34" s="116" t="s">
        <v>339</v>
      </c>
      <c r="M34" s="116" t="s">
        <v>340</v>
      </c>
      <c r="N34" s="116" t="s">
        <v>341</v>
      </c>
      <c r="O34" s="9">
        <v>1300</v>
      </c>
      <c r="P34" s="9"/>
      <c r="Q34" s="9"/>
      <c r="R34" s="10"/>
      <c r="S34" s="10"/>
      <c r="T34" s="10"/>
      <c r="U34" s="9"/>
      <c r="V34" s="9"/>
      <c r="W34" s="9"/>
      <c r="X34" s="10"/>
      <c r="Y34" s="10"/>
      <c r="Z34" s="10"/>
      <c r="AA34" s="141"/>
    </row>
    <row r="35" spans="1:27" ht="47.25" x14ac:dyDescent="0.25">
      <c r="A35" s="7">
        <v>31</v>
      </c>
      <c r="B35" s="116" t="s">
        <v>342</v>
      </c>
      <c r="C35" s="116" t="s">
        <v>343</v>
      </c>
      <c r="D35" s="116" t="s">
        <v>344</v>
      </c>
      <c r="E35" s="9">
        <v>1000</v>
      </c>
      <c r="F35" s="9"/>
      <c r="G35" s="9"/>
      <c r="H35" s="10"/>
      <c r="I35" s="10"/>
      <c r="J35" s="10"/>
      <c r="K35" s="7">
        <v>31</v>
      </c>
      <c r="L35" s="116" t="s">
        <v>342</v>
      </c>
      <c r="M35" s="116" t="s">
        <v>343</v>
      </c>
      <c r="N35" s="116" t="s">
        <v>344</v>
      </c>
      <c r="O35" s="9">
        <v>1000</v>
      </c>
      <c r="P35" s="9"/>
      <c r="Q35" s="9"/>
      <c r="R35" s="10"/>
      <c r="S35" s="10"/>
      <c r="T35" s="10"/>
      <c r="U35" s="9"/>
      <c r="V35" s="9"/>
      <c r="W35" s="9"/>
      <c r="X35" s="10"/>
      <c r="Y35" s="10"/>
      <c r="Z35" s="10"/>
      <c r="AA35" s="141"/>
    </row>
    <row r="36" spans="1:27" ht="47.25" x14ac:dyDescent="0.25">
      <c r="A36" s="7">
        <v>32</v>
      </c>
      <c r="B36" s="116" t="s">
        <v>345</v>
      </c>
      <c r="C36" s="116" t="s">
        <v>346</v>
      </c>
      <c r="D36" s="116" t="s">
        <v>344</v>
      </c>
      <c r="E36" s="9">
        <v>1000</v>
      </c>
      <c r="F36" s="9"/>
      <c r="G36" s="9"/>
      <c r="H36" s="10"/>
      <c r="I36" s="10"/>
      <c r="J36" s="10"/>
      <c r="K36" s="7">
        <v>32</v>
      </c>
      <c r="L36" s="116" t="s">
        <v>345</v>
      </c>
      <c r="M36" s="116" t="s">
        <v>346</v>
      </c>
      <c r="N36" s="116" t="s">
        <v>344</v>
      </c>
      <c r="O36" s="9">
        <v>1000</v>
      </c>
      <c r="P36" s="9"/>
      <c r="Q36" s="9"/>
      <c r="R36" s="10"/>
      <c r="S36" s="10"/>
      <c r="T36" s="10"/>
      <c r="U36" s="9"/>
      <c r="V36" s="9"/>
      <c r="W36" s="9"/>
      <c r="X36" s="10"/>
      <c r="Y36" s="10"/>
      <c r="Z36" s="10"/>
      <c r="AA36" s="141"/>
    </row>
    <row r="37" spans="1:27" ht="31.5" x14ac:dyDescent="0.25">
      <c r="A37" s="7">
        <v>33</v>
      </c>
      <c r="B37" s="116" t="s">
        <v>347</v>
      </c>
      <c r="C37" s="116" t="s">
        <v>348</v>
      </c>
      <c r="D37" s="116" t="s">
        <v>104</v>
      </c>
      <c r="E37" s="9">
        <v>1000</v>
      </c>
      <c r="F37" s="9"/>
      <c r="G37" s="9"/>
      <c r="H37" s="10"/>
      <c r="I37" s="10"/>
      <c r="J37" s="10"/>
      <c r="K37" s="7">
        <v>33</v>
      </c>
      <c r="L37" s="116" t="s">
        <v>347</v>
      </c>
      <c r="M37" s="116" t="s">
        <v>348</v>
      </c>
      <c r="N37" s="116" t="s">
        <v>104</v>
      </c>
      <c r="O37" s="9">
        <v>1000</v>
      </c>
      <c r="P37" s="9"/>
      <c r="Q37" s="9"/>
      <c r="R37" s="10"/>
      <c r="S37" s="10"/>
      <c r="T37" s="10"/>
      <c r="U37" s="9"/>
      <c r="V37" s="9"/>
      <c r="W37" s="9"/>
      <c r="X37" s="10"/>
      <c r="Y37" s="10"/>
      <c r="Z37" s="10"/>
      <c r="AA37" s="141"/>
    </row>
    <row r="38" spans="1:27" ht="31.5" x14ac:dyDescent="0.25">
      <c r="A38" s="7">
        <v>34</v>
      </c>
      <c r="B38" s="116" t="s">
        <v>347</v>
      </c>
      <c r="C38" s="116" t="s">
        <v>104</v>
      </c>
      <c r="D38" s="116" t="s">
        <v>349</v>
      </c>
      <c r="E38" s="9">
        <v>1000</v>
      </c>
      <c r="F38" s="9"/>
      <c r="G38" s="9"/>
      <c r="H38" s="10"/>
      <c r="I38" s="10"/>
      <c r="J38" s="10"/>
      <c r="K38" s="7">
        <v>34</v>
      </c>
      <c r="L38" s="116" t="s">
        <v>347</v>
      </c>
      <c r="M38" s="116" t="s">
        <v>104</v>
      </c>
      <c r="N38" s="116" t="s">
        <v>349</v>
      </c>
      <c r="O38" s="9">
        <v>1000</v>
      </c>
      <c r="P38" s="9"/>
      <c r="Q38" s="9"/>
      <c r="R38" s="10"/>
      <c r="S38" s="10"/>
      <c r="T38" s="10"/>
      <c r="U38" s="9"/>
      <c r="V38" s="9"/>
      <c r="W38" s="9"/>
      <c r="X38" s="10"/>
      <c r="Y38" s="10"/>
      <c r="Z38" s="10"/>
      <c r="AA38" s="141"/>
    </row>
    <row r="39" spans="1:27" ht="63" x14ac:dyDescent="0.25">
      <c r="A39" s="7">
        <v>35</v>
      </c>
      <c r="B39" s="8" t="s">
        <v>14</v>
      </c>
      <c r="C39" s="8" t="s">
        <v>350</v>
      </c>
      <c r="D39" s="8" t="s">
        <v>351</v>
      </c>
      <c r="E39" s="9">
        <v>930</v>
      </c>
      <c r="F39" s="9">
        <v>560</v>
      </c>
      <c r="G39" s="9">
        <v>530</v>
      </c>
      <c r="H39" s="10"/>
      <c r="I39" s="10"/>
      <c r="J39" s="10"/>
      <c r="K39" s="7">
        <v>35</v>
      </c>
      <c r="L39" s="8" t="s">
        <v>14</v>
      </c>
      <c r="M39" s="8" t="s">
        <v>350</v>
      </c>
      <c r="N39" s="8" t="s">
        <v>351</v>
      </c>
      <c r="O39" s="9">
        <v>930</v>
      </c>
      <c r="P39" s="9">
        <v>560</v>
      </c>
      <c r="Q39" s="9">
        <v>530</v>
      </c>
      <c r="R39" s="10"/>
      <c r="S39" s="10"/>
      <c r="T39" s="10"/>
      <c r="U39" s="9"/>
      <c r="V39" s="9"/>
      <c r="W39" s="9"/>
      <c r="X39" s="10"/>
      <c r="Y39" s="10"/>
      <c r="Z39" s="10"/>
      <c r="AA39" s="141"/>
    </row>
    <row r="40" spans="1:27" ht="47.25" x14ac:dyDescent="0.25">
      <c r="A40" s="7">
        <v>36</v>
      </c>
      <c r="B40" s="8" t="s">
        <v>14</v>
      </c>
      <c r="C40" s="8" t="s">
        <v>352</v>
      </c>
      <c r="D40" s="8" t="s">
        <v>353</v>
      </c>
      <c r="E40" s="9">
        <v>1060</v>
      </c>
      <c r="F40" s="9">
        <v>620</v>
      </c>
      <c r="G40" s="9">
        <v>460</v>
      </c>
      <c r="H40" s="10"/>
      <c r="I40" s="10"/>
      <c r="J40" s="10"/>
      <c r="K40" s="7">
        <v>36</v>
      </c>
      <c r="L40" s="8" t="s">
        <v>14</v>
      </c>
      <c r="M40" s="8" t="s">
        <v>352</v>
      </c>
      <c r="N40" s="8" t="s">
        <v>353</v>
      </c>
      <c r="O40" s="9">
        <v>1060</v>
      </c>
      <c r="P40" s="9">
        <v>620</v>
      </c>
      <c r="Q40" s="9">
        <v>460</v>
      </c>
      <c r="R40" s="10"/>
      <c r="S40" s="10"/>
      <c r="T40" s="10"/>
      <c r="U40" s="9"/>
      <c r="V40" s="9"/>
      <c r="W40" s="9"/>
      <c r="X40" s="10"/>
      <c r="Y40" s="10"/>
      <c r="Z40" s="10"/>
      <c r="AA40" s="141"/>
    </row>
    <row r="41" spans="1:27" ht="63" x14ac:dyDescent="0.25">
      <c r="A41" s="7">
        <v>37</v>
      </c>
      <c r="B41" s="8" t="s">
        <v>354</v>
      </c>
      <c r="C41" s="8"/>
      <c r="D41" s="8"/>
      <c r="E41" s="9">
        <v>670</v>
      </c>
      <c r="F41" s="9">
        <v>370</v>
      </c>
      <c r="G41" s="9">
        <v>290</v>
      </c>
      <c r="H41" s="10"/>
      <c r="I41" s="10"/>
      <c r="J41" s="10"/>
      <c r="K41" s="7">
        <v>37</v>
      </c>
      <c r="L41" s="8" t="s">
        <v>354</v>
      </c>
      <c r="M41" s="8"/>
      <c r="N41" s="8"/>
      <c r="O41" s="9">
        <v>670</v>
      </c>
      <c r="P41" s="9">
        <v>370</v>
      </c>
      <c r="Q41" s="9">
        <v>290</v>
      </c>
      <c r="R41" s="10"/>
      <c r="S41" s="10"/>
      <c r="T41" s="10"/>
      <c r="U41" s="9"/>
      <c r="V41" s="9"/>
      <c r="W41" s="9"/>
      <c r="X41" s="10"/>
      <c r="Y41" s="10"/>
      <c r="Z41" s="10"/>
      <c r="AA41" s="141"/>
    </row>
    <row r="42" spans="1:27" ht="31.5" x14ac:dyDescent="0.25">
      <c r="A42" s="7">
        <v>38</v>
      </c>
      <c r="B42" s="126" t="s">
        <v>355</v>
      </c>
      <c r="C42" s="126" t="s">
        <v>356</v>
      </c>
      <c r="D42" s="126" t="s">
        <v>357</v>
      </c>
      <c r="E42" s="12">
        <v>860</v>
      </c>
      <c r="F42" s="12">
        <v>570</v>
      </c>
      <c r="G42" s="12">
        <v>350</v>
      </c>
      <c r="H42" s="125"/>
      <c r="I42" s="125"/>
      <c r="J42" s="12"/>
      <c r="K42" s="7">
        <v>38</v>
      </c>
      <c r="L42" s="126" t="s">
        <v>355</v>
      </c>
      <c r="M42" s="126" t="s">
        <v>356</v>
      </c>
      <c r="N42" s="126" t="s">
        <v>357</v>
      </c>
      <c r="O42" s="12">
        <v>860</v>
      </c>
      <c r="P42" s="12">
        <v>570</v>
      </c>
      <c r="Q42" s="12">
        <v>350</v>
      </c>
      <c r="R42" s="125"/>
      <c r="S42" s="125"/>
      <c r="T42" s="12"/>
      <c r="U42" s="12"/>
      <c r="V42" s="12"/>
      <c r="W42" s="12"/>
      <c r="X42" s="125"/>
      <c r="Y42" s="125"/>
      <c r="Z42" s="12"/>
      <c r="AA42" s="141"/>
    </row>
    <row r="43" spans="1:27" x14ac:dyDescent="0.25">
      <c r="A43" s="7">
        <v>39</v>
      </c>
      <c r="B43" s="126" t="s">
        <v>358</v>
      </c>
      <c r="C43" s="126" t="s">
        <v>288</v>
      </c>
      <c r="D43" s="126" t="s">
        <v>359</v>
      </c>
      <c r="E43" s="12">
        <v>900</v>
      </c>
      <c r="F43" s="12">
        <v>530</v>
      </c>
      <c r="G43" s="12">
        <v>330</v>
      </c>
      <c r="H43" s="125"/>
      <c r="I43" s="125"/>
      <c r="J43" s="12"/>
      <c r="K43" s="7">
        <v>39</v>
      </c>
      <c r="L43" s="126" t="s">
        <v>358</v>
      </c>
      <c r="M43" s="126" t="s">
        <v>288</v>
      </c>
      <c r="N43" s="126" t="s">
        <v>359</v>
      </c>
      <c r="O43" s="12">
        <v>900</v>
      </c>
      <c r="P43" s="12">
        <v>530</v>
      </c>
      <c r="Q43" s="12">
        <v>330</v>
      </c>
      <c r="R43" s="125"/>
      <c r="S43" s="125"/>
      <c r="T43" s="12"/>
      <c r="U43" s="12"/>
      <c r="V43" s="12"/>
      <c r="W43" s="12"/>
      <c r="X43" s="125"/>
      <c r="Y43" s="125"/>
      <c r="Z43" s="12"/>
      <c r="AA43" s="141"/>
    </row>
    <row r="44" spans="1:27" ht="31.5" x14ac:dyDescent="0.25">
      <c r="A44" s="7">
        <v>40</v>
      </c>
      <c r="B44" s="126" t="s">
        <v>56</v>
      </c>
      <c r="C44" s="126" t="s">
        <v>293</v>
      </c>
      <c r="D44" s="126" t="s">
        <v>355</v>
      </c>
      <c r="E44" s="12">
        <v>1000</v>
      </c>
      <c r="F44" s="12"/>
      <c r="G44" s="12"/>
      <c r="H44" s="125"/>
      <c r="I44" s="125"/>
      <c r="J44" s="12"/>
      <c r="K44" s="7">
        <v>40</v>
      </c>
      <c r="L44" s="126" t="s">
        <v>56</v>
      </c>
      <c r="M44" s="126" t="s">
        <v>293</v>
      </c>
      <c r="N44" s="126" t="s">
        <v>355</v>
      </c>
      <c r="O44" s="12">
        <v>1000</v>
      </c>
      <c r="P44" s="12"/>
      <c r="Q44" s="12"/>
      <c r="R44" s="125"/>
      <c r="S44" s="125"/>
      <c r="T44" s="12"/>
      <c r="U44" s="12"/>
      <c r="V44" s="12"/>
      <c r="W44" s="12"/>
      <c r="X44" s="125"/>
      <c r="Y44" s="125"/>
      <c r="Z44" s="12"/>
      <c r="AA44" s="141"/>
    </row>
    <row r="45" spans="1:27" x14ac:dyDescent="0.25">
      <c r="A45" s="7">
        <v>41</v>
      </c>
      <c r="B45" s="126" t="s">
        <v>360</v>
      </c>
      <c r="C45" s="126" t="s">
        <v>361</v>
      </c>
      <c r="D45" s="126" t="s">
        <v>56</v>
      </c>
      <c r="E45" s="12">
        <v>1000</v>
      </c>
      <c r="F45" s="12"/>
      <c r="G45" s="12"/>
      <c r="H45" s="125"/>
      <c r="I45" s="125"/>
      <c r="J45" s="12"/>
      <c r="K45" s="7">
        <v>41</v>
      </c>
      <c r="L45" s="126" t="s">
        <v>360</v>
      </c>
      <c r="M45" s="126" t="s">
        <v>361</v>
      </c>
      <c r="N45" s="126" t="s">
        <v>56</v>
      </c>
      <c r="O45" s="12">
        <v>1000</v>
      </c>
      <c r="P45" s="12"/>
      <c r="Q45" s="12"/>
      <c r="R45" s="125"/>
      <c r="S45" s="125"/>
      <c r="T45" s="12"/>
      <c r="U45" s="12"/>
      <c r="V45" s="12"/>
      <c r="W45" s="12"/>
      <c r="X45" s="125"/>
      <c r="Y45" s="125"/>
      <c r="Z45" s="12"/>
      <c r="AA45" s="141"/>
    </row>
    <row r="46" spans="1:27" ht="31.5" x14ac:dyDescent="0.25">
      <c r="A46" s="7">
        <v>42</v>
      </c>
      <c r="B46" s="126" t="s">
        <v>362</v>
      </c>
      <c r="C46" s="126"/>
      <c r="D46" s="126"/>
      <c r="E46" s="12">
        <v>170</v>
      </c>
      <c r="F46" s="12"/>
      <c r="G46" s="12"/>
      <c r="H46" s="12"/>
      <c r="I46" s="12"/>
      <c r="J46" s="12"/>
      <c r="K46" s="7">
        <v>42</v>
      </c>
      <c r="L46" s="126" t="s">
        <v>362</v>
      </c>
      <c r="M46" s="126"/>
      <c r="N46" s="126"/>
      <c r="O46" s="12">
        <v>170</v>
      </c>
      <c r="P46" s="12"/>
      <c r="Q46" s="12"/>
      <c r="R46" s="12"/>
      <c r="S46" s="12"/>
      <c r="T46" s="12"/>
      <c r="U46" s="12"/>
      <c r="V46" s="12"/>
      <c r="W46" s="12"/>
      <c r="X46" s="12"/>
      <c r="Y46" s="12"/>
      <c r="Z46" s="12"/>
      <c r="AA46" s="116" t="s">
        <v>794</v>
      </c>
    </row>
    <row r="47" spans="1:27" ht="31.5" x14ac:dyDescent="0.25">
      <c r="A47" s="7">
        <v>43</v>
      </c>
      <c r="B47" s="126" t="s">
        <v>363</v>
      </c>
      <c r="C47" s="126"/>
      <c r="D47" s="126"/>
      <c r="E47" s="12">
        <v>210</v>
      </c>
      <c r="F47" s="12">
        <v>150</v>
      </c>
      <c r="G47" s="12">
        <v>120</v>
      </c>
      <c r="H47" s="12">
        <v>150</v>
      </c>
      <c r="I47" s="12">
        <v>95</v>
      </c>
      <c r="J47" s="12">
        <v>74</v>
      </c>
      <c r="K47" s="7">
        <v>43</v>
      </c>
      <c r="L47" s="126" t="s">
        <v>363</v>
      </c>
      <c r="M47" s="126"/>
      <c r="N47" s="126"/>
      <c r="O47" s="12">
        <v>210</v>
      </c>
      <c r="P47" s="12">
        <v>150</v>
      </c>
      <c r="Q47" s="12">
        <v>120</v>
      </c>
      <c r="R47" s="12">
        <v>150</v>
      </c>
      <c r="S47" s="12">
        <v>95</v>
      </c>
      <c r="T47" s="12">
        <v>74</v>
      </c>
      <c r="U47" s="12">
        <v>209</v>
      </c>
      <c r="V47" s="12"/>
      <c r="W47" s="12"/>
      <c r="X47" s="12"/>
      <c r="Y47" s="12"/>
      <c r="Z47" s="12"/>
      <c r="AA47" s="116" t="s">
        <v>799</v>
      </c>
    </row>
    <row r="48" spans="1:27" x14ac:dyDescent="0.25">
      <c r="A48" s="7">
        <v>44</v>
      </c>
      <c r="B48" s="126" t="s">
        <v>364</v>
      </c>
      <c r="C48" s="126"/>
      <c r="D48" s="126"/>
      <c r="E48" s="12">
        <v>500</v>
      </c>
      <c r="F48" s="12">
        <v>320</v>
      </c>
      <c r="G48" s="12">
        <v>220</v>
      </c>
      <c r="H48" s="12">
        <v>280</v>
      </c>
      <c r="I48" s="12">
        <v>190</v>
      </c>
      <c r="J48" s="12">
        <v>120</v>
      </c>
      <c r="K48" s="7">
        <v>44</v>
      </c>
      <c r="L48" s="126" t="s">
        <v>364</v>
      </c>
      <c r="M48" s="126"/>
      <c r="N48" s="126"/>
      <c r="O48" s="12">
        <v>500</v>
      </c>
      <c r="P48" s="12">
        <v>320</v>
      </c>
      <c r="Q48" s="12">
        <v>220</v>
      </c>
      <c r="R48" s="12">
        <v>280</v>
      </c>
      <c r="S48" s="12">
        <v>190</v>
      </c>
      <c r="T48" s="12">
        <v>120</v>
      </c>
      <c r="U48" s="12"/>
      <c r="V48" s="12"/>
      <c r="W48" s="12"/>
      <c r="X48" s="12"/>
      <c r="Y48" s="12"/>
      <c r="Z48" s="12"/>
      <c r="AA48" s="141"/>
    </row>
    <row r="49" spans="1:27" x14ac:dyDescent="0.25">
      <c r="A49" s="7">
        <v>45</v>
      </c>
      <c r="B49" s="126" t="s">
        <v>365</v>
      </c>
      <c r="C49" s="126"/>
      <c r="D49" s="126"/>
      <c r="E49" s="12">
        <v>580</v>
      </c>
      <c r="F49" s="12">
        <v>400</v>
      </c>
      <c r="G49" s="12">
        <v>260</v>
      </c>
      <c r="H49" s="12">
        <v>320</v>
      </c>
      <c r="I49" s="12">
        <v>190</v>
      </c>
      <c r="J49" s="12">
        <v>140</v>
      </c>
      <c r="K49" s="7">
        <v>45</v>
      </c>
      <c r="L49" s="126" t="s">
        <v>365</v>
      </c>
      <c r="M49" s="126"/>
      <c r="N49" s="126"/>
      <c r="O49" s="12">
        <v>580</v>
      </c>
      <c r="P49" s="12">
        <v>400</v>
      </c>
      <c r="Q49" s="12">
        <v>260</v>
      </c>
      <c r="R49" s="12">
        <v>320</v>
      </c>
      <c r="S49" s="12">
        <v>190</v>
      </c>
      <c r="T49" s="12">
        <v>140</v>
      </c>
      <c r="U49" s="12"/>
      <c r="V49" s="12"/>
      <c r="W49" s="12"/>
      <c r="X49" s="12"/>
      <c r="Y49" s="12"/>
      <c r="Z49" s="12"/>
      <c r="AA49" s="141"/>
    </row>
    <row r="50" spans="1:27" ht="47.25" x14ac:dyDescent="0.25">
      <c r="A50" s="7">
        <v>46</v>
      </c>
      <c r="B50" s="116" t="s">
        <v>366</v>
      </c>
      <c r="C50" s="116"/>
      <c r="D50" s="116"/>
      <c r="E50" s="28">
        <v>1000</v>
      </c>
      <c r="F50" s="141"/>
      <c r="G50" s="141"/>
      <c r="H50" s="141"/>
      <c r="I50" s="141"/>
      <c r="J50" s="141"/>
      <c r="K50" s="7">
        <v>46</v>
      </c>
      <c r="L50" s="116" t="s">
        <v>366</v>
      </c>
      <c r="M50" s="116"/>
      <c r="N50" s="116"/>
      <c r="O50" s="28">
        <v>1000</v>
      </c>
      <c r="P50" s="141"/>
      <c r="Q50" s="141"/>
      <c r="R50" s="141"/>
      <c r="S50" s="141"/>
      <c r="T50" s="141"/>
      <c r="U50" s="28"/>
      <c r="V50" s="141"/>
      <c r="W50" s="141"/>
      <c r="X50" s="141"/>
      <c r="Y50" s="141"/>
      <c r="Z50" s="141"/>
      <c r="AA50" s="116" t="s">
        <v>827</v>
      </c>
    </row>
    <row r="51" spans="1:27" ht="63" x14ac:dyDescent="0.25">
      <c r="A51" s="7">
        <v>47</v>
      </c>
      <c r="B51" s="116" t="s">
        <v>367</v>
      </c>
      <c r="C51" s="116"/>
      <c r="D51" s="116"/>
      <c r="E51" s="28">
        <v>1000</v>
      </c>
      <c r="F51" s="141"/>
      <c r="G51" s="141"/>
      <c r="H51" s="141"/>
      <c r="I51" s="141"/>
      <c r="J51" s="141"/>
      <c r="K51" s="7">
        <v>47</v>
      </c>
      <c r="L51" s="116" t="s">
        <v>367</v>
      </c>
      <c r="M51" s="116"/>
      <c r="N51" s="116"/>
      <c r="O51" s="28">
        <v>1000</v>
      </c>
      <c r="P51" s="141"/>
      <c r="Q51" s="141"/>
      <c r="R51" s="141"/>
      <c r="S51" s="141"/>
      <c r="T51" s="141"/>
      <c r="U51" s="28"/>
      <c r="V51" s="141"/>
      <c r="W51" s="141"/>
      <c r="X51" s="141"/>
      <c r="Y51" s="141"/>
      <c r="Z51" s="141"/>
      <c r="AA51" s="116" t="s">
        <v>827</v>
      </c>
    </row>
  </sheetData>
  <mergeCells count="15">
    <mergeCell ref="K2:K4"/>
    <mergeCell ref="L2:L4"/>
    <mergeCell ref="M2:N3"/>
    <mergeCell ref="O2:T2"/>
    <mergeCell ref="A3:A4"/>
    <mergeCell ref="B3:B4"/>
    <mergeCell ref="C3:D3"/>
    <mergeCell ref="E3:G3"/>
    <mergeCell ref="H3:I3"/>
    <mergeCell ref="AA2:AA3"/>
    <mergeCell ref="U3:W3"/>
    <mergeCell ref="X3:Y3"/>
    <mergeCell ref="U2:Z2"/>
    <mergeCell ref="O3:Q3"/>
    <mergeCell ref="R3:S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
  <sheetViews>
    <sheetView topLeftCell="K1" zoomScaleNormal="100" workbookViewId="0">
      <selection activeCell="O3" sqref="O3:T3"/>
    </sheetView>
  </sheetViews>
  <sheetFormatPr defaultRowHeight="15" x14ac:dyDescent="0.25"/>
  <cols>
    <col min="1" max="1" width="5.7109375" style="25" hidden="1" customWidth="1"/>
    <col min="2" max="2" width="29.28515625" style="25" hidden="1" customWidth="1"/>
    <col min="3" max="3" width="8.7109375" style="49" hidden="1" customWidth="1"/>
    <col min="4" max="4" width="10.85546875" style="25" hidden="1" customWidth="1"/>
    <col min="5" max="10" width="11.85546875" style="25" hidden="1" customWidth="1"/>
    <col min="11" max="11" width="4.7109375" style="25" customWidth="1"/>
    <col min="12" max="12" width="27.7109375" style="25" customWidth="1"/>
    <col min="13" max="14" width="8.85546875" style="25" customWidth="1"/>
    <col min="15" max="26" width="10.28515625" style="25" customWidth="1"/>
    <col min="27" max="27" width="35.5703125" customWidth="1"/>
  </cols>
  <sheetData>
    <row r="1" spans="1:27" x14ac:dyDescent="0.25">
      <c r="A1" s="42" t="s">
        <v>371</v>
      </c>
      <c r="B1" s="42"/>
      <c r="C1" s="43"/>
      <c r="D1" s="44"/>
      <c r="E1" s="44"/>
      <c r="F1" s="44"/>
      <c r="G1" s="44"/>
      <c r="K1" s="45" t="str">
        <f>A1</f>
        <v>8. XÃ MƯỜNG KHOA</v>
      </c>
    </row>
    <row r="2" spans="1:27" x14ac:dyDescent="0.25">
      <c r="A2" s="45"/>
      <c r="B2" s="45"/>
      <c r="C2" s="46"/>
      <c r="D2" s="44"/>
      <c r="E2" s="44"/>
      <c r="F2" s="47"/>
      <c r="G2" s="44"/>
      <c r="I2" s="47"/>
      <c r="R2" s="41"/>
      <c r="T2" s="103"/>
      <c r="X2" s="41"/>
      <c r="AA2" s="103" t="s">
        <v>3</v>
      </c>
    </row>
    <row r="3" spans="1:27" ht="45.75" customHeight="1" x14ac:dyDescent="0.25">
      <c r="A3" s="245"/>
      <c r="B3" s="246"/>
      <c r="C3" s="246"/>
      <c r="D3" s="246"/>
      <c r="E3" s="246"/>
      <c r="F3" s="246"/>
      <c r="G3" s="246"/>
      <c r="H3" s="246"/>
      <c r="I3" s="246"/>
      <c r="J3" s="247"/>
      <c r="K3" s="231" t="s">
        <v>6</v>
      </c>
      <c r="L3" s="231" t="s">
        <v>7</v>
      </c>
      <c r="M3" s="234" t="s">
        <v>8</v>
      </c>
      <c r="N3" s="235"/>
      <c r="O3" s="238" t="s">
        <v>878</v>
      </c>
      <c r="P3" s="239"/>
      <c r="Q3" s="239"/>
      <c r="R3" s="239"/>
      <c r="S3" s="239"/>
      <c r="T3" s="240"/>
      <c r="U3" s="241" t="s">
        <v>798</v>
      </c>
      <c r="V3" s="241"/>
      <c r="W3" s="241"/>
      <c r="X3" s="241"/>
      <c r="Y3" s="241"/>
      <c r="Z3" s="241"/>
      <c r="AA3" s="106"/>
    </row>
    <row r="4" spans="1:27" ht="28.5" x14ac:dyDescent="0.25">
      <c r="A4" s="229" t="s">
        <v>6</v>
      </c>
      <c r="B4" s="229" t="s">
        <v>7</v>
      </c>
      <c r="C4" s="229" t="s">
        <v>8</v>
      </c>
      <c r="D4" s="229"/>
      <c r="E4" s="225" t="s">
        <v>9</v>
      </c>
      <c r="F4" s="226"/>
      <c r="G4" s="227"/>
      <c r="H4" s="228" t="s">
        <v>10</v>
      </c>
      <c r="I4" s="228"/>
      <c r="J4" s="20" t="s">
        <v>11</v>
      </c>
      <c r="K4" s="232"/>
      <c r="L4" s="232"/>
      <c r="M4" s="236"/>
      <c r="N4" s="237"/>
      <c r="O4" s="225" t="s">
        <v>9</v>
      </c>
      <c r="P4" s="226"/>
      <c r="Q4" s="227"/>
      <c r="R4" s="228" t="s">
        <v>10</v>
      </c>
      <c r="S4" s="228"/>
      <c r="T4" s="20" t="s">
        <v>11</v>
      </c>
      <c r="U4" s="225" t="s">
        <v>9</v>
      </c>
      <c r="V4" s="226"/>
      <c r="W4" s="227"/>
      <c r="X4" s="228" t="s">
        <v>10</v>
      </c>
      <c r="Y4" s="228"/>
      <c r="Z4" s="87" t="s">
        <v>11</v>
      </c>
      <c r="AA4" s="105" t="s">
        <v>785</v>
      </c>
    </row>
    <row r="5" spans="1:27" x14ac:dyDescent="0.25">
      <c r="A5" s="229"/>
      <c r="B5" s="229"/>
      <c r="C5" s="21" t="s">
        <v>12</v>
      </c>
      <c r="D5" s="21" t="s">
        <v>13</v>
      </c>
      <c r="E5" s="21" t="s">
        <v>0</v>
      </c>
      <c r="F5" s="21" t="s">
        <v>1</v>
      </c>
      <c r="G5" s="21" t="s">
        <v>2</v>
      </c>
      <c r="H5" s="21" t="s">
        <v>0</v>
      </c>
      <c r="I5" s="21" t="s">
        <v>1</v>
      </c>
      <c r="J5" s="21" t="s">
        <v>0</v>
      </c>
      <c r="K5" s="233"/>
      <c r="L5" s="233"/>
      <c r="M5" s="21" t="s">
        <v>12</v>
      </c>
      <c r="N5" s="21" t="s">
        <v>13</v>
      </c>
      <c r="O5" s="21" t="s">
        <v>0</v>
      </c>
      <c r="P5" s="21" t="s">
        <v>1</v>
      </c>
      <c r="Q5" s="21" t="s">
        <v>2</v>
      </c>
      <c r="R5" s="21" t="s">
        <v>0</v>
      </c>
      <c r="S5" s="21" t="s">
        <v>1</v>
      </c>
      <c r="T5" s="21" t="s">
        <v>0</v>
      </c>
      <c r="U5" s="88" t="s">
        <v>0</v>
      </c>
      <c r="V5" s="88" t="s">
        <v>1</v>
      </c>
      <c r="W5" s="88" t="s">
        <v>2</v>
      </c>
      <c r="X5" s="88" t="s">
        <v>0</v>
      </c>
      <c r="Y5" s="88" t="s">
        <v>1</v>
      </c>
      <c r="Z5" s="88" t="s">
        <v>0</v>
      </c>
      <c r="AA5" s="70"/>
    </row>
    <row r="6" spans="1:27" ht="15.75" x14ac:dyDescent="0.25">
      <c r="A6" s="21">
        <v>1</v>
      </c>
      <c r="B6" s="38" t="s">
        <v>369</v>
      </c>
      <c r="C6" s="21"/>
      <c r="D6" s="21"/>
      <c r="E6" s="48">
        <v>210</v>
      </c>
      <c r="F6" s="48">
        <v>150</v>
      </c>
      <c r="G6" s="48">
        <v>120</v>
      </c>
      <c r="H6" s="48">
        <v>150</v>
      </c>
      <c r="I6" s="48">
        <v>100</v>
      </c>
      <c r="J6" s="39">
        <v>76</v>
      </c>
      <c r="K6" s="100">
        <v>1</v>
      </c>
      <c r="L6" s="38" t="s">
        <v>369</v>
      </c>
      <c r="M6" s="21"/>
      <c r="N6" s="21"/>
      <c r="O6" s="48">
        <v>210</v>
      </c>
      <c r="P6" s="48">
        <v>150</v>
      </c>
      <c r="Q6" s="48">
        <v>120</v>
      </c>
      <c r="R6" s="48">
        <v>150</v>
      </c>
      <c r="S6" s="48">
        <v>100</v>
      </c>
      <c r="T6" s="39">
        <v>76</v>
      </c>
      <c r="U6" s="48"/>
      <c r="V6" s="48"/>
      <c r="W6" s="48"/>
      <c r="X6" s="48"/>
      <c r="Y6" s="48"/>
      <c r="Z6" s="39"/>
      <c r="AA6" s="70"/>
    </row>
    <row r="7" spans="1:27" ht="30" x14ac:dyDescent="0.25">
      <c r="A7" s="16">
        <v>2</v>
      </c>
      <c r="B7" s="38" t="s">
        <v>370</v>
      </c>
      <c r="C7" s="17"/>
      <c r="D7" s="17"/>
      <c r="E7" s="48">
        <v>590</v>
      </c>
      <c r="F7" s="48">
        <v>410</v>
      </c>
      <c r="G7" s="48">
        <v>270</v>
      </c>
      <c r="H7" s="48">
        <v>320</v>
      </c>
      <c r="I7" s="48">
        <v>190</v>
      </c>
      <c r="J7" s="39">
        <v>140</v>
      </c>
      <c r="K7" s="16">
        <v>2</v>
      </c>
      <c r="L7" s="38" t="s">
        <v>370</v>
      </c>
      <c r="M7" s="17"/>
      <c r="N7" s="17"/>
      <c r="O7" s="48">
        <v>590</v>
      </c>
      <c r="P7" s="48">
        <v>410</v>
      </c>
      <c r="Q7" s="48">
        <v>270</v>
      </c>
      <c r="R7" s="48">
        <v>320</v>
      </c>
      <c r="S7" s="48">
        <v>190</v>
      </c>
      <c r="T7" s="39">
        <v>140</v>
      </c>
      <c r="U7" s="39">
        <v>575</v>
      </c>
      <c r="V7" s="48"/>
      <c r="W7" s="48"/>
      <c r="X7" s="48"/>
      <c r="Y7" s="48"/>
      <c r="Z7" s="39"/>
      <c r="AA7" s="91" t="s">
        <v>793</v>
      </c>
    </row>
    <row r="8" spans="1:27" x14ac:dyDescent="0.25">
      <c r="A8" s="16"/>
      <c r="B8" s="17"/>
      <c r="C8" s="17"/>
      <c r="D8" s="17"/>
      <c r="E8" s="18"/>
      <c r="F8" s="19"/>
      <c r="G8" s="19"/>
      <c r="H8" s="19"/>
      <c r="I8" s="19"/>
      <c r="J8" s="19"/>
      <c r="K8" s="16"/>
      <c r="L8" s="17"/>
      <c r="M8" s="17"/>
      <c r="N8" s="17"/>
      <c r="O8" s="18"/>
      <c r="P8" s="19"/>
      <c r="Q8" s="19"/>
      <c r="R8" s="19"/>
      <c r="S8" s="19"/>
      <c r="T8" s="19"/>
      <c r="U8" s="18"/>
      <c r="V8" s="19"/>
      <c r="W8" s="19"/>
      <c r="X8" s="19"/>
      <c r="Y8" s="19"/>
      <c r="Z8" s="19"/>
      <c r="AA8" s="70"/>
    </row>
  </sheetData>
  <mergeCells count="15">
    <mergeCell ref="K3:K5"/>
    <mergeCell ref="L3:L5"/>
    <mergeCell ref="A3:J3"/>
    <mergeCell ref="A4:A5"/>
    <mergeCell ref="B4:B5"/>
    <mergeCell ref="C4:D4"/>
    <mergeCell ref="E4:G4"/>
    <mergeCell ref="H4:I4"/>
    <mergeCell ref="M3:N4"/>
    <mergeCell ref="O3:T3"/>
    <mergeCell ref="U4:W4"/>
    <mergeCell ref="X4:Y4"/>
    <mergeCell ref="U3:Z3"/>
    <mergeCell ref="O4:Q4"/>
    <mergeCell ref="R4:S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5"/>
  <sheetViews>
    <sheetView topLeftCell="K1" zoomScaleNormal="100" workbookViewId="0">
      <selection activeCell="O3" sqref="O3:T3"/>
    </sheetView>
  </sheetViews>
  <sheetFormatPr defaultRowHeight="15.75" x14ac:dyDescent="0.25"/>
  <cols>
    <col min="1" max="1" width="5.7109375" style="121" hidden="1" customWidth="1"/>
    <col min="2" max="2" width="24.7109375" style="121" hidden="1" customWidth="1"/>
    <col min="3" max="3" width="23" style="152" hidden="1" customWidth="1"/>
    <col min="4" max="4" width="21.7109375" style="121" hidden="1" customWidth="1"/>
    <col min="5" max="10" width="11.85546875" style="121" hidden="1" customWidth="1"/>
    <col min="11" max="11" width="4.7109375" style="121" customWidth="1"/>
    <col min="12" max="12" width="27.7109375" style="121" customWidth="1"/>
    <col min="13" max="14" width="18.42578125" style="121" customWidth="1"/>
    <col min="15" max="26" width="10.28515625" style="121" customWidth="1"/>
    <col min="27" max="27" width="33.28515625" style="143" customWidth="1"/>
    <col min="28" max="16384" width="9.140625" style="143"/>
  </cols>
  <sheetData>
    <row r="1" spans="1:27" x14ac:dyDescent="0.25">
      <c r="A1" s="135" t="s">
        <v>377</v>
      </c>
      <c r="B1" s="135"/>
      <c r="C1" s="136"/>
      <c r="D1" s="137"/>
      <c r="E1" s="137"/>
      <c r="F1" s="137"/>
      <c r="G1" s="137"/>
      <c r="K1" s="135" t="str">
        <f>A1</f>
        <v>9. XÃ BẢN BO</v>
      </c>
    </row>
    <row r="2" spans="1:27" x14ac:dyDescent="0.25">
      <c r="A2" s="135"/>
      <c r="B2" s="135"/>
      <c r="C2" s="136"/>
      <c r="D2" s="137"/>
      <c r="E2" s="137"/>
      <c r="F2" s="139"/>
      <c r="G2" s="137"/>
      <c r="I2" s="139"/>
      <c r="R2" s="122"/>
      <c r="X2" s="122"/>
      <c r="AA2" s="144" t="s">
        <v>3</v>
      </c>
    </row>
    <row r="3" spans="1:27" ht="35.25" customHeight="1" x14ac:dyDescent="0.25">
      <c r="A3" s="135"/>
      <c r="B3" s="135"/>
      <c r="C3" s="136"/>
      <c r="D3" s="137"/>
      <c r="E3" s="137"/>
      <c r="F3" s="139"/>
      <c r="G3" s="137"/>
      <c r="I3" s="139"/>
      <c r="K3" s="248" t="s">
        <v>6</v>
      </c>
      <c r="L3" s="248" t="s">
        <v>7</v>
      </c>
      <c r="M3" s="248" t="s">
        <v>8</v>
      </c>
      <c r="N3" s="248"/>
      <c r="O3" s="249" t="s">
        <v>878</v>
      </c>
      <c r="P3" s="249"/>
      <c r="Q3" s="249"/>
      <c r="R3" s="249"/>
      <c r="S3" s="249"/>
      <c r="T3" s="249"/>
      <c r="U3" s="195" t="s">
        <v>798</v>
      </c>
      <c r="V3" s="195"/>
      <c r="W3" s="195"/>
      <c r="X3" s="195"/>
      <c r="Y3" s="195"/>
      <c r="Z3" s="195"/>
      <c r="AA3" s="145"/>
    </row>
    <row r="4" spans="1:27" ht="31.5" x14ac:dyDescent="0.25">
      <c r="A4" s="248" t="s">
        <v>6</v>
      </c>
      <c r="B4" s="248" t="s">
        <v>7</v>
      </c>
      <c r="C4" s="248" t="s">
        <v>8</v>
      </c>
      <c r="D4" s="248"/>
      <c r="E4" s="197" t="s">
        <v>9</v>
      </c>
      <c r="F4" s="198"/>
      <c r="G4" s="199"/>
      <c r="H4" s="200" t="s">
        <v>10</v>
      </c>
      <c r="I4" s="200"/>
      <c r="J4" s="109" t="s">
        <v>11</v>
      </c>
      <c r="K4" s="248"/>
      <c r="L4" s="248"/>
      <c r="M4" s="248"/>
      <c r="N4" s="248"/>
      <c r="O4" s="198" t="s">
        <v>9</v>
      </c>
      <c r="P4" s="198"/>
      <c r="Q4" s="199"/>
      <c r="R4" s="200" t="s">
        <v>10</v>
      </c>
      <c r="S4" s="200"/>
      <c r="T4" s="110" t="s">
        <v>11</v>
      </c>
      <c r="U4" s="197" t="s">
        <v>9</v>
      </c>
      <c r="V4" s="198"/>
      <c r="W4" s="199"/>
      <c r="X4" s="200" t="s">
        <v>10</v>
      </c>
      <c r="Y4" s="200"/>
      <c r="Z4" s="110" t="s">
        <v>11</v>
      </c>
      <c r="AA4" s="146" t="s">
        <v>785</v>
      </c>
    </row>
    <row r="5" spans="1:27" x14ac:dyDescent="0.25">
      <c r="A5" s="248"/>
      <c r="B5" s="248"/>
      <c r="C5" s="124" t="s">
        <v>12</v>
      </c>
      <c r="D5" s="124" t="s">
        <v>13</v>
      </c>
      <c r="E5" s="124" t="s">
        <v>0</v>
      </c>
      <c r="F5" s="124" t="s">
        <v>1</v>
      </c>
      <c r="G5" s="124" t="s">
        <v>2</v>
      </c>
      <c r="H5" s="124" t="s">
        <v>0</v>
      </c>
      <c r="I5" s="124" t="s">
        <v>1</v>
      </c>
      <c r="J5" s="140" t="s">
        <v>0</v>
      </c>
      <c r="K5" s="248"/>
      <c r="L5" s="248"/>
      <c r="M5" s="124" t="s">
        <v>12</v>
      </c>
      <c r="N5" s="124" t="s">
        <v>13</v>
      </c>
      <c r="O5" s="147" t="s">
        <v>0</v>
      </c>
      <c r="P5" s="124" t="s">
        <v>1</v>
      </c>
      <c r="Q5" s="124" t="s">
        <v>2</v>
      </c>
      <c r="R5" s="124" t="s">
        <v>0</v>
      </c>
      <c r="S5" s="124" t="s">
        <v>1</v>
      </c>
      <c r="T5" s="124" t="s">
        <v>0</v>
      </c>
      <c r="U5" s="124" t="s">
        <v>0</v>
      </c>
      <c r="V5" s="124" t="s">
        <v>1</v>
      </c>
      <c r="W5" s="124" t="s">
        <v>2</v>
      </c>
      <c r="X5" s="124" t="s">
        <v>0</v>
      </c>
      <c r="Y5" s="124" t="s">
        <v>1</v>
      </c>
      <c r="Z5" s="124" t="s">
        <v>0</v>
      </c>
      <c r="AA5" s="148"/>
    </row>
    <row r="6" spans="1:27" ht="31.5" x14ac:dyDescent="0.25">
      <c r="A6" s="7">
        <v>1</v>
      </c>
      <c r="B6" s="8" t="s">
        <v>14</v>
      </c>
      <c r="C6" s="8" t="s">
        <v>372</v>
      </c>
      <c r="D6" s="8" t="s">
        <v>373</v>
      </c>
      <c r="E6" s="12">
        <v>350</v>
      </c>
      <c r="F6" s="12">
        <v>102</v>
      </c>
      <c r="G6" s="12">
        <v>65</v>
      </c>
      <c r="H6" s="12"/>
      <c r="I6" s="12"/>
      <c r="J6" s="12"/>
      <c r="K6" s="7">
        <v>1</v>
      </c>
      <c r="L6" s="8" t="s">
        <v>14</v>
      </c>
      <c r="M6" s="8" t="s">
        <v>372</v>
      </c>
      <c r="N6" s="8" t="s">
        <v>373</v>
      </c>
      <c r="O6" s="12">
        <v>350</v>
      </c>
      <c r="P6" s="12">
        <v>102</v>
      </c>
      <c r="Q6" s="12">
        <v>65</v>
      </c>
      <c r="R6" s="10"/>
      <c r="S6" s="10"/>
      <c r="T6" s="10"/>
      <c r="U6" s="12"/>
      <c r="V6" s="12"/>
      <c r="W6" s="12"/>
      <c r="X6" s="10"/>
      <c r="Y6" s="10"/>
      <c r="Z6" s="10"/>
      <c r="AA6" s="148"/>
    </row>
    <row r="7" spans="1:27" ht="30" x14ac:dyDescent="0.25">
      <c r="A7" s="7">
        <v>2</v>
      </c>
      <c r="B7" s="30" t="s">
        <v>374</v>
      </c>
      <c r="C7" s="8"/>
      <c r="D7" s="8"/>
      <c r="E7" s="12">
        <v>170</v>
      </c>
      <c r="F7" s="12">
        <v>106</v>
      </c>
      <c r="G7" s="12">
        <v>68</v>
      </c>
      <c r="H7" s="12">
        <v>113</v>
      </c>
      <c r="I7" s="12">
        <v>76</v>
      </c>
      <c r="J7" s="12">
        <v>76</v>
      </c>
      <c r="K7" s="7">
        <v>2</v>
      </c>
      <c r="L7" s="30" t="s">
        <v>374</v>
      </c>
      <c r="M7" s="8"/>
      <c r="N7" s="8"/>
      <c r="O7" s="12">
        <v>170</v>
      </c>
      <c r="P7" s="12">
        <v>106</v>
      </c>
      <c r="Q7" s="12">
        <v>68</v>
      </c>
      <c r="R7" s="12">
        <v>113</v>
      </c>
      <c r="S7" s="12">
        <v>76</v>
      </c>
      <c r="T7" s="12">
        <v>76</v>
      </c>
      <c r="U7" s="12">
        <f>O7*2.5</f>
        <v>425</v>
      </c>
      <c r="V7" s="12"/>
      <c r="W7" s="12"/>
      <c r="X7" s="12"/>
      <c r="Y7" s="12"/>
      <c r="Z7" s="12"/>
      <c r="AA7" s="149" t="s">
        <v>791</v>
      </c>
    </row>
    <row r="8" spans="1:27" x14ac:dyDescent="0.25">
      <c r="A8" s="7">
        <v>3</v>
      </c>
      <c r="B8" s="30" t="s">
        <v>375</v>
      </c>
      <c r="C8" s="8"/>
      <c r="D8" s="8"/>
      <c r="E8" s="12">
        <v>150</v>
      </c>
      <c r="F8" s="12">
        <v>95</v>
      </c>
      <c r="G8" s="12">
        <v>63</v>
      </c>
      <c r="H8" s="12">
        <v>110</v>
      </c>
      <c r="I8" s="12">
        <v>74</v>
      </c>
      <c r="J8" s="12">
        <v>74</v>
      </c>
      <c r="K8" s="7">
        <v>3</v>
      </c>
      <c r="L8" s="30" t="s">
        <v>375</v>
      </c>
      <c r="M8" s="8"/>
      <c r="N8" s="8"/>
      <c r="O8" s="12">
        <v>150</v>
      </c>
      <c r="P8" s="12">
        <v>95</v>
      </c>
      <c r="Q8" s="12">
        <v>63</v>
      </c>
      <c r="R8" s="12">
        <v>110</v>
      </c>
      <c r="S8" s="12">
        <v>74</v>
      </c>
      <c r="T8" s="12">
        <v>74</v>
      </c>
      <c r="U8" s="12"/>
      <c r="V8" s="12"/>
      <c r="W8" s="12"/>
      <c r="X8" s="12"/>
      <c r="Y8" s="12"/>
      <c r="Z8" s="12"/>
      <c r="AA8" s="148"/>
    </row>
    <row r="9" spans="1:27" ht="31.5" x14ac:dyDescent="0.25">
      <c r="A9" s="7">
        <v>4</v>
      </c>
      <c r="B9" s="30" t="s">
        <v>376</v>
      </c>
      <c r="C9" s="150"/>
      <c r="D9" s="150"/>
      <c r="E9" s="12">
        <v>350</v>
      </c>
      <c r="F9" s="12"/>
      <c r="G9" s="12"/>
      <c r="H9" s="12"/>
      <c r="I9" s="12"/>
      <c r="J9" s="12"/>
      <c r="K9" s="7">
        <v>4</v>
      </c>
      <c r="L9" s="30" t="s">
        <v>376</v>
      </c>
      <c r="M9" s="150"/>
      <c r="N9" s="150"/>
      <c r="O9" s="12">
        <v>350</v>
      </c>
      <c r="P9" s="12"/>
      <c r="Q9" s="9"/>
      <c r="R9" s="10"/>
      <c r="S9" s="10"/>
      <c r="T9" s="10"/>
      <c r="U9" s="12"/>
      <c r="V9" s="12"/>
      <c r="W9" s="9"/>
      <c r="X9" s="10"/>
      <c r="Y9" s="10"/>
      <c r="Z9" s="10"/>
      <c r="AA9" s="148"/>
    </row>
    <row r="10" spans="1:27" ht="31.5" x14ac:dyDescent="0.25">
      <c r="A10" s="7"/>
      <c r="B10" s="8"/>
      <c r="C10" s="8"/>
      <c r="D10" s="8"/>
      <c r="E10" s="9"/>
      <c r="F10" s="9"/>
      <c r="G10" s="9"/>
      <c r="H10" s="10"/>
      <c r="I10" s="10"/>
      <c r="J10" s="10"/>
      <c r="K10" s="151">
        <v>5</v>
      </c>
      <c r="L10" s="126" t="s">
        <v>786</v>
      </c>
      <c r="M10" s="124"/>
      <c r="N10" s="124"/>
      <c r="O10" s="9">
        <f>O6*70%</f>
        <v>244.99999999999997</v>
      </c>
      <c r="P10" s="9">
        <f t="shared" ref="P10:Q10" si="0">P6*70%</f>
        <v>71.399999999999991</v>
      </c>
      <c r="Q10" s="9">
        <f t="shared" si="0"/>
        <v>45.5</v>
      </c>
      <c r="R10" s="10"/>
      <c r="S10" s="10"/>
      <c r="T10" s="10"/>
      <c r="U10" s="9"/>
      <c r="V10" s="9"/>
      <c r="W10" s="9"/>
      <c r="X10" s="10"/>
      <c r="Y10" s="10"/>
      <c r="Z10" s="10"/>
      <c r="AA10" s="129" t="s">
        <v>784</v>
      </c>
    </row>
    <row r="12" spans="1:27" x14ac:dyDescent="0.25">
      <c r="O12" s="153"/>
      <c r="P12" s="153"/>
      <c r="Q12" s="153"/>
      <c r="V12" s="154"/>
      <c r="W12" s="154"/>
    </row>
    <row r="13" spans="1:27" x14ac:dyDescent="0.25">
      <c r="O13" s="153"/>
      <c r="P13" s="153"/>
      <c r="Q13" s="153"/>
      <c r="U13" s="153"/>
      <c r="V13" s="153"/>
      <c r="W13" s="153"/>
    </row>
    <row r="15" spans="1:27" x14ac:dyDescent="0.25">
      <c r="P15" s="154"/>
      <c r="V15" s="154"/>
    </row>
  </sheetData>
  <mergeCells count="14">
    <mergeCell ref="K3:K5"/>
    <mergeCell ref="L3:L5"/>
    <mergeCell ref="M3:N4"/>
    <mergeCell ref="A4:A5"/>
    <mergeCell ref="B4:B5"/>
    <mergeCell ref="C4:D4"/>
    <mergeCell ref="E4:G4"/>
    <mergeCell ref="H4:I4"/>
    <mergeCell ref="U4:W4"/>
    <mergeCell ref="X4:Y4"/>
    <mergeCell ref="U3:Z3"/>
    <mergeCell ref="O4:Q4"/>
    <mergeCell ref="R4:S4"/>
    <mergeCell ref="O3:T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64"/>
  <sheetViews>
    <sheetView zoomScaleNormal="100" workbookViewId="0">
      <pane ySplit="5" topLeftCell="A46" activePane="bottomLeft" state="frozen"/>
      <selection pane="bottomLeft" activeCell="O3" sqref="O3:T3"/>
    </sheetView>
  </sheetViews>
  <sheetFormatPr defaultRowHeight="15.75" x14ac:dyDescent="0.25"/>
  <cols>
    <col min="1" max="1" width="5.7109375" style="27" hidden="1" customWidth="1"/>
    <col min="2" max="2" width="23.85546875" style="27" hidden="1" customWidth="1"/>
    <col min="3" max="3" width="19.28515625" style="60" hidden="1" customWidth="1"/>
    <col min="4" max="4" width="21.7109375" style="27" hidden="1" customWidth="1"/>
    <col min="5" max="10" width="11.85546875" style="27" hidden="1" customWidth="1"/>
    <col min="11" max="11" width="4.7109375" style="27" customWidth="1"/>
    <col min="12" max="12" width="30.140625" style="27" customWidth="1"/>
    <col min="13" max="14" width="22.7109375" style="27" customWidth="1"/>
    <col min="15" max="26" width="10.28515625" style="27" customWidth="1"/>
    <col min="27" max="27" width="26" customWidth="1"/>
  </cols>
  <sheetData>
    <row r="1" spans="1:27" x14ac:dyDescent="0.25">
      <c r="A1" s="52" t="s">
        <v>436</v>
      </c>
      <c r="B1" s="52"/>
      <c r="C1" s="53"/>
      <c r="D1" s="54"/>
      <c r="E1" s="54"/>
      <c r="F1" s="54"/>
      <c r="G1" s="54"/>
      <c r="K1" s="59" t="str">
        <f>A1</f>
        <v>10. XÃ BÌNH LƯ</v>
      </c>
      <c r="L1" s="54"/>
    </row>
    <row r="2" spans="1:27" x14ac:dyDescent="0.25">
      <c r="A2" s="55"/>
      <c r="B2" s="55"/>
      <c r="C2" s="56"/>
      <c r="D2" s="54"/>
      <c r="E2" s="54"/>
      <c r="F2" s="57"/>
      <c r="G2" s="54"/>
      <c r="I2" s="57"/>
      <c r="X2" s="41"/>
      <c r="AA2" s="41" t="s">
        <v>3</v>
      </c>
    </row>
    <row r="3" spans="1:27" ht="38.25" customHeight="1" x14ac:dyDescent="0.25">
      <c r="A3" s="55"/>
      <c r="B3" s="55"/>
      <c r="C3" s="56"/>
      <c r="D3" s="54"/>
      <c r="E3" s="54"/>
      <c r="F3" s="57"/>
      <c r="G3" s="54"/>
      <c r="I3" s="57"/>
      <c r="K3" s="216" t="s">
        <v>6</v>
      </c>
      <c r="L3" s="216" t="s">
        <v>7</v>
      </c>
      <c r="M3" s="216" t="s">
        <v>8</v>
      </c>
      <c r="N3" s="216"/>
      <c r="O3" s="252" t="s">
        <v>878</v>
      </c>
      <c r="P3" s="252"/>
      <c r="Q3" s="252"/>
      <c r="R3" s="252"/>
      <c r="S3" s="252"/>
      <c r="T3" s="252"/>
      <c r="U3" s="250" t="s">
        <v>789</v>
      </c>
      <c r="V3" s="250"/>
      <c r="W3" s="250"/>
      <c r="X3" s="250"/>
      <c r="Y3" s="250"/>
      <c r="Z3" s="251"/>
      <c r="AA3" s="241" t="s">
        <v>785</v>
      </c>
    </row>
    <row r="4" spans="1:27" ht="31.5" x14ac:dyDescent="0.25">
      <c r="A4" s="216" t="s">
        <v>6</v>
      </c>
      <c r="B4" s="216" t="s">
        <v>7</v>
      </c>
      <c r="C4" s="216" t="s">
        <v>8</v>
      </c>
      <c r="D4" s="216"/>
      <c r="E4" s="197" t="s">
        <v>9</v>
      </c>
      <c r="F4" s="198"/>
      <c r="G4" s="199"/>
      <c r="H4" s="200" t="s">
        <v>10</v>
      </c>
      <c r="I4" s="200"/>
      <c r="J4" s="109" t="s">
        <v>11</v>
      </c>
      <c r="K4" s="216"/>
      <c r="L4" s="216"/>
      <c r="M4" s="216"/>
      <c r="N4" s="216"/>
      <c r="O4" s="200" t="s">
        <v>9</v>
      </c>
      <c r="P4" s="200"/>
      <c r="Q4" s="200"/>
      <c r="R4" s="200" t="s">
        <v>10</v>
      </c>
      <c r="S4" s="200"/>
      <c r="T4" s="110" t="s">
        <v>11</v>
      </c>
      <c r="U4" s="197" t="s">
        <v>9</v>
      </c>
      <c r="V4" s="198"/>
      <c r="W4" s="199"/>
      <c r="X4" s="200" t="s">
        <v>10</v>
      </c>
      <c r="Y4" s="200"/>
      <c r="Z4" s="86" t="s">
        <v>11</v>
      </c>
      <c r="AA4" s="241"/>
    </row>
    <row r="5" spans="1:27" x14ac:dyDescent="0.25">
      <c r="A5" s="216"/>
      <c r="B5" s="216"/>
      <c r="C5" s="4" t="s">
        <v>12</v>
      </c>
      <c r="D5" s="4" t="s">
        <v>13</v>
      </c>
      <c r="E5" s="4" t="s">
        <v>0</v>
      </c>
      <c r="F5" s="4" t="s">
        <v>1</v>
      </c>
      <c r="G5" s="4" t="s">
        <v>2</v>
      </c>
      <c r="H5" s="4" t="s">
        <v>0</v>
      </c>
      <c r="I5" s="4" t="s">
        <v>1</v>
      </c>
      <c r="J5" s="115" t="s">
        <v>0</v>
      </c>
      <c r="K5" s="216"/>
      <c r="L5" s="216"/>
      <c r="M5" s="108" t="s">
        <v>12</v>
      </c>
      <c r="N5" s="108" t="s">
        <v>13</v>
      </c>
      <c r="O5" s="108" t="s">
        <v>0</v>
      </c>
      <c r="P5" s="108" t="s">
        <v>1</v>
      </c>
      <c r="Q5" s="108" t="s">
        <v>2</v>
      </c>
      <c r="R5" s="108" t="s">
        <v>0</v>
      </c>
      <c r="S5" s="108" t="s">
        <v>1</v>
      </c>
      <c r="T5" s="108" t="s">
        <v>0</v>
      </c>
      <c r="U5" s="85" t="s">
        <v>0</v>
      </c>
      <c r="V5" s="85" t="s">
        <v>1</v>
      </c>
      <c r="W5" s="85" t="s">
        <v>2</v>
      </c>
      <c r="X5" s="85" t="s">
        <v>0</v>
      </c>
      <c r="Y5" s="85" t="s">
        <v>1</v>
      </c>
      <c r="Z5" s="85" t="s">
        <v>0</v>
      </c>
      <c r="AA5" s="241"/>
    </row>
    <row r="6" spans="1:27" ht="31.5" x14ac:dyDescent="0.25">
      <c r="A6" s="7">
        <v>1</v>
      </c>
      <c r="B6" s="14" t="s">
        <v>339</v>
      </c>
      <c r="C6" s="14" t="s">
        <v>286</v>
      </c>
      <c r="D6" s="14" t="s">
        <v>378</v>
      </c>
      <c r="E6" s="9">
        <v>2800</v>
      </c>
      <c r="F6" s="9">
        <v>540</v>
      </c>
      <c r="G6" s="9">
        <v>350</v>
      </c>
      <c r="H6" s="29"/>
      <c r="I6" s="10"/>
      <c r="J6" s="10"/>
      <c r="K6" s="7">
        <v>1</v>
      </c>
      <c r="L6" s="14" t="s">
        <v>339</v>
      </c>
      <c r="M6" s="14" t="s">
        <v>286</v>
      </c>
      <c r="N6" s="14" t="s">
        <v>378</v>
      </c>
      <c r="O6" s="9">
        <v>2800</v>
      </c>
      <c r="P6" s="9">
        <v>540</v>
      </c>
      <c r="Q6" s="9">
        <v>350</v>
      </c>
      <c r="R6" s="29"/>
      <c r="S6" s="10"/>
      <c r="T6" s="10"/>
      <c r="U6" s="9"/>
      <c r="V6" s="9"/>
      <c r="W6" s="9"/>
      <c r="X6" s="29"/>
      <c r="Y6" s="10"/>
      <c r="Z6" s="10"/>
      <c r="AA6" s="93"/>
    </row>
    <row r="7" spans="1:27" ht="47.25" x14ac:dyDescent="0.25">
      <c r="A7" s="7">
        <v>2</v>
      </c>
      <c r="B7" s="14" t="s">
        <v>339</v>
      </c>
      <c r="C7" s="14" t="s">
        <v>378</v>
      </c>
      <c r="D7" s="14" t="s">
        <v>379</v>
      </c>
      <c r="E7" s="9">
        <v>2900</v>
      </c>
      <c r="F7" s="9">
        <v>640</v>
      </c>
      <c r="G7" s="9">
        <v>340</v>
      </c>
      <c r="H7" s="29"/>
      <c r="I7" s="10"/>
      <c r="J7" s="10"/>
      <c r="K7" s="7">
        <v>2</v>
      </c>
      <c r="L7" s="14" t="s">
        <v>339</v>
      </c>
      <c r="M7" s="14" t="s">
        <v>378</v>
      </c>
      <c r="N7" s="14" t="s">
        <v>379</v>
      </c>
      <c r="O7" s="9">
        <v>2900</v>
      </c>
      <c r="P7" s="9">
        <v>640</v>
      </c>
      <c r="Q7" s="9">
        <v>340</v>
      </c>
      <c r="R7" s="29"/>
      <c r="S7" s="10"/>
      <c r="T7" s="10"/>
      <c r="U7" s="9"/>
      <c r="V7" s="9"/>
      <c r="W7" s="9"/>
      <c r="X7" s="29"/>
      <c r="Y7" s="10"/>
      <c r="Z7" s="10"/>
      <c r="AA7" s="93"/>
    </row>
    <row r="8" spans="1:27" ht="31.5" x14ac:dyDescent="0.25">
      <c r="A8" s="7">
        <v>3</v>
      </c>
      <c r="B8" s="14" t="s">
        <v>339</v>
      </c>
      <c r="C8" s="14" t="s">
        <v>379</v>
      </c>
      <c r="D8" s="14" t="s">
        <v>380</v>
      </c>
      <c r="E8" s="9">
        <v>2100</v>
      </c>
      <c r="F8" s="9">
        <v>450</v>
      </c>
      <c r="G8" s="9">
        <v>260</v>
      </c>
      <c r="H8" s="29"/>
      <c r="I8" s="10"/>
      <c r="J8" s="10"/>
      <c r="K8" s="7">
        <v>3</v>
      </c>
      <c r="L8" s="14" t="s">
        <v>339</v>
      </c>
      <c r="M8" s="14" t="s">
        <v>379</v>
      </c>
      <c r="N8" s="14" t="s">
        <v>380</v>
      </c>
      <c r="O8" s="9">
        <v>2100</v>
      </c>
      <c r="P8" s="9">
        <v>450</v>
      </c>
      <c r="Q8" s="9">
        <v>260</v>
      </c>
      <c r="R8" s="29"/>
      <c r="S8" s="10"/>
      <c r="T8" s="10"/>
      <c r="U8" s="9"/>
      <c r="V8" s="9"/>
      <c r="W8" s="9"/>
      <c r="X8" s="29"/>
      <c r="Y8" s="10"/>
      <c r="Z8" s="10"/>
      <c r="AA8" s="93"/>
    </row>
    <row r="9" spans="1:27" ht="31.5" x14ac:dyDescent="0.25">
      <c r="A9" s="7">
        <v>4</v>
      </c>
      <c r="B9" s="14" t="s">
        <v>339</v>
      </c>
      <c r="C9" s="14" t="s">
        <v>381</v>
      </c>
      <c r="D9" s="14" t="s">
        <v>286</v>
      </c>
      <c r="E9" s="9">
        <v>940</v>
      </c>
      <c r="F9" s="9">
        <v>260</v>
      </c>
      <c r="G9" s="9">
        <v>160</v>
      </c>
      <c r="H9" s="29"/>
      <c r="I9" s="10"/>
      <c r="J9" s="10"/>
      <c r="K9" s="7">
        <v>4</v>
      </c>
      <c r="L9" s="14" t="s">
        <v>339</v>
      </c>
      <c r="M9" s="14" t="s">
        <v>381</v>
      </c>
      <c r="N9" s="14" t="s">
        <v>286</v>
      </c>
      <c r="O9" s="9">
        <v>940</v>
      </c>
      <c r="P9" s="9">
        <v>260</v>
      </c>
      <c r="Q9" s="9">
        <v>160</v>
      </c>
      <c r="R9" s="29"/>
      <c r="S9" s="10"/>
      <c r="T9" s="10"/>
      <c r="U9" s="9"/>
      <c r="V9" s="9"/>
      <c r="W9" s="9"/>
      <c r="X9" s="29"/>
      <c r="Y9" s="10"/>
      <c r="Z9" s="10"/>
      <c r="AA9" s="93"/>
    </row>
    <row r="10" spans="1:27" ht="31.5" x14ac:dyDescent="0.25">
      <c r="A10" s="7">
        <v>5</v>
      </c>
      <c r="B10" s="14" t="s">
        <v>382</v>
      </c>
      <c r="C10" s="14" t="s">
        <v>383</v>
      </c>
      <c r="D10" s="14" t="s">
        <v>384</v>
      </c>
      <c r="E10" s="9">
        <v>940</v>
      </c>
      <c r="F10" s="9">
        <v>260</v>
      </c>
      <c r="G10" s="9">
        <v>160</v>
      </c>
      <c r="H10" s="29"/>
      <c r="I10" s="10"/>
      <c r="J10" s="10"/>
      <c r="K10" s="7">
        <v>5</v>
      </c>
      <c r="L10" s="14" t="s">
        <v>382</v>
      </c>
      <c r="M10" s="14" t="s">
        <v>383</v>
      </c>
      <c r="N10" s="14" t="s">
        <v>384</v>
      </c>
      <c r="O10" s="9">
        <v>940</v>
      </c>
      <c r="P10" s="9">
        <v>260</v>
      </c>
      <c r="Q10" s="9">
        <v>160</v>
      </c>
      <c r="R10" s="29"/>
      <c r="S10" s="10"/>
      <c r="T10" s="10"/>
      <c r="U10" s="9"/>
      <c r="V10" s="9"/>
      <c r="W10" s="9"/>
      <c r="X10" s="29"/>
      <c r="Y10" s="10"/>
      <c r="Z10" s="10"/>
      <c r="AA10" s="93"/>
    </row>
    <row r="11" spans="1:27" ht="31.5" x14ac:dyDescent="0.25">
      <c r="A11" s="7">
        <v>6</v>
      </c>
      <c r="B11" s="14" t="s">
        <v>385</v>
      </c>
      <c r="C11" s="14" t="s">
        <v>286</v>
      </c>
      <c r="D11" s="14" t="s">
        <v>386</v>
      </c>
      <c r="E11" s="9">
        <v>1000</v>
      </c>
      <c r="F11" s="9">
        <v>260</v>
      </c>
      <c r="G11" s="9">
        <v>160</v>
      </c>
      <c r="H11" s="29"/>
      <c r="I11" s="10"/>
      <c r="J11" s="10"/>
      <c r="K11" s="7">
        <v>6</v>
      </c>
      <c r="L11" s="14" t="s">
        <v>385</v>
      </c>
      <c r="M11" s="14" t="s">
        <v>286</v>
      </c>
      <c r="N11" s="14" t="s">
        <v>386</v>
      </c>
      <c r="O11" s="9">
        <v>1000</v>
      </c>
      <c r="P11" s="9">
        <v>260</v>
      </c>
      <c r="Q11" s="9">
        <v>160</v>
      </c>
      <c r="R11" s="29"/>
      <c r="S11" s="10"/>
      <c r="T11" s="10"/>
      <c r="U11" s="9"/>
      <c r="V11" s="9"/>
      <c r="W11" s="9"/>
      <c r="X11" s="29"/>
      <c r="Y11" s="10"/>
      <c r="Z11" s="10"/>
      <c r="AA11" s="93"/>
    </row>
    <row r="12" spans="1:27" ht="31.5" x14ac:dyDescent="0.25">
      <c r="A12" s="7">
        <v>7</v>
      </c>
      <c r="B12" s="14" t="s">
        <v>387</v>
      </c>
      <c r="C12" s="14" t="s">
        <v>388</v>
      </c>
      <c r="D12" s="14" t="s">
        <v>389</v>
      </c>
      <c r="E12" s="9">
        <v>3600</v>
      </c>
      <c r="F12" s="9">
        <v>640</v>
      </c>
      <c r="G12" s="9">
        <v>350</v>
      </c>
      <c r="H12" s="29"/>
      <c r="I12" s="10"/>
      <c r="J12" s="10"/>
      <c r="K12" s="7">
        <v>7</v>
      </c>
      <c r="L12" s="14" t="s">
        <v>387</v>
      </c>
      <c r="M12" s="14" t="s">
        <v>388</v>
      </c>
      <c r="N12" s="14" t="s">
        <v>389</v>
      </c>
      <c r="O12" s="9">
        <v>3600</v>
      </c>
      <c r="P12" s="9">
        <v>640</v>
      </c>
      <c r="Q12" s="9">
        <v>350</v>
      </c>
      <c r="R12" s="29"/>
      <c r="S12" s="10"/>
      <c r="T12" s="10"/>
      <c r="U12" s="9"/>
      <c r="V12" s="9"/>
      <c r="W12" s="9"/>
      <c r="X12" s="29"/>
      <c r="Y12" s="10"/>
      <c r="Z12" s="10"/>
      <c r="AA12" s="93"/>
    </row>
    <row r="13" spans="1:27" ht="31.5" x14ac:dyDescent="0.25">
      <c r="A13" s="7">
        <v>8</v>
      </c>
      <c r="B13" s="14" t="s">
        <v>285</v>
      </c>
      <c r="C13" s="14" t="s">
        <v>390</v>
      </c>
      <c r="D13" s="14" t="s">
        <v>383</v>
      </c>
      <c r="E13" s="9">
        <v>1400</v>
      </c>
      <c r="F13" s="9">
        <v>340</v>
      </c>
      <c r="G13" s="9">
        <v>250</v>
      </c>
      <c r="H13" s="29"/>
      <c r="I13" s="10"/>
      <c r="J13" s="10"/>
      <c r="K13" s="7">
        <v>8</v>
      </c>
      <c r="L13" s="14" t="s">
        <v>285</v>
      </c>
      <c r="M13" s="14" t="s">
        <v>390</v>
      </c>
      <c r="N13" s="14" t="s">
        <v>383</v>
      </c>
      <c r="O13" s="9">
        <v>1400</v>
      </c>
      <c r="P13" s="9">
        <v>340</v>
      </c>
      <c r="Q13" s="9">
        <v>250</v>
      </c>
      <c r="R13" s="29"/>
      <c r="S13" s="10"/>
      <c r="T13" s="10"/>
      <c r="U13" s="9"/>
      <c r="V13" s="9"/>
      <c r="W13" s="9"/>
      <c r="X13" s="29"/>
      <c r="Y13" s="10"/>
      <c r="Z13" s="10"/>
      <c r="AA13" s="93"/>
    </row>
    <row r="14" spans="1:27" ht="31.5" x14ac:dyDescent="0.25">
      <c r="A14" s="7">
        <v>9</v>
      </c>
      <c r="B14" s="14" t="s">
        <v>285</v>
      </c>
      <c r="C14" s="14" t="s">
        <v>391</v>
      </c>
      <c r="D14" s="14" t="s">
        <v>392</v>
      </c>
      <c r="E14" s="9">
        <v>2300</v>
      </c>
      <c r="F14" s="9">
        <v>620</v>
      </c>
      <c r="G14" s="9">
        <v>270</v>
      </c>
      <c r="H14" s="29"/>
      <c r="I14" s="10"/>
      <c r="J14" s="10"/>
      <c r="K14" s="7">
        <v>9</v>
      </c>
      <c r="L14" s="14" t="s">
        <v>285</v>
      </c>
      <c r="M14" s="14" t="s">
        <v>391</v>
      </c>
      <c r="N14" s="14" t="s">
        <v>392</v>
      </c>
      <c r="O14" s="9">
        <v>2300</v>
      </c>
      <c r="P14" s="9">
        <v>620</v>
      </c>
      <c r="Q14" s="9">
        <v>270</v>
      </c>
      <c r="R14" s="29"/>
      <c r="S14" s="10"/>
      <c r="T14" s="10"/>
      <c r="U14" s="9"/>
      <c r="V14" s="9"/>
      <c r="W14" s="9"/>
      <c r="X14" s="29"/>
      <c r="Y14" s="10"/>
      <c r="Z14" s="10"/>
      <c r="AA14" s="93"/>
    </row>
    <row r="15" spans="1:27" ht="31.5" x14ac:dyDescent="0.25">
      <c r="A15" s="7">
        <v>10</v>
      </c>
      <c r="B15" s="14" t="s">
        <v>285</v>
      </c>
      <c r="C15" s="14" t="s">
        <v>392</v>
      </c>
      <c r="D15" s="14" t="s">
        <v>379</v>
      </c>
      <c r="E15" s="9">
        <v>3300</v>
      </c>
      <c r="F15" s="9">
        <v>640</v>
      </c>
      <c r="G15" s="9">
        <v>290</v>
      </c>
      <c r="H15" s="29"/>
      <c r="I15" s="10"/>
      <c r="J15" s="10"/>
      <c r="K15" s="7">
        <v>10</v>
      </c>
      <c r="L15" s="14" t="s">
        <v>285</v>
      </c>
      <c r="M15" s="14" t="s">
        <v>392</v>
      </c>
      <c r="N15" s="14" t="s">
        <v>379</v>
      </c>
      <c r="O15" s="9">
        <v>3300</v>
      </c>
      <c r="P15" s="9">
        <v>640</v>
      </c>
      <c r="Q15" s="9">
        <v>290</v>
      </c>
      <c r="R15" s="29"/>
      <c r="S15" s="10"/>
      <c r="T15" s="10"/>
      <c r="U15" s="9"/>
      <c r="V15" s="9"/>
      <c r="W15" s="9"/>
      <c r="X15" s="29"/>
      <c r="Y15" s="10"/>
      <c r="Z15" s="10"/>
      <c r="AA15" s="93"/>
    </row>
    <row r="16" spans="1:27" ht="31.5" x14ac:dyDescent="0.25">
      <c r="A16" s="7">
        <v>11</v>
      </c>
      <c r="B16" s="14" t="s">
        <v>285</v>
      </c>
      <c r="C16" s="14" t="s">
        <v>379</v>
      </c>
      <c r="D16" s="14" t="s">
        <v>393</v>
      </c>
      <c r="E16" s="9">
        <v>3300</v>
      </c>
      <c r="F16" s="9">
        <v>640</v>
      </c>
      <c r="G16" s="9">
        <v>290</v>
      </c>
      <c r="H16" s="29"/>
      <c r="I16" s="10"/>
      <c r="J16" s="10"/>
      <c r="K16" s="7">
        <v>11</v>
      </c>
      <c r="L16" s="14" t="s">
        <v>285</v>
      </c>
      <c r="M16" s="14" t="s">
        <v>379</v>
      </c>
      <c r="N16" s="14" t="s">
        <v>393</v>
      </c>
      <c r="O16" s="9">
        <v>3300</v>
      </c>
      <c r="P16" s="9">
        <v>640</v>
      </c>
      <c r="Q16" s="9">
        <v>290</v>
      </c>
      <c r="R16" s="29"/>
      <c r="S16" s="10"/>
      <c r="T16" s="10"/>
      <c r="U16" s="9"/>
      <c r="V16" s="9"/>
      <c r="W16" s="9"/>
      <c r="X16" s="29"/>
      <c r="Y16" s="10"/>
      <c r="Z16" s="10"/>
      <c r="AA16" s="93"/>
    </row>
    <row r="17" spans="1:27" ht="31.5" x14ac:dyDescent="0.25">
      <c r="A17" s="7">
        <v>12</v>
      </c>
      <c r="B17" s="14" t="s">
        <v>285</v>
      </c>
      <c r="C17" s="14" t="s">
        <v>393</v>
      </c>
      <c r="D17" s="14" t="s">
        <v>394</v>
      </c>
      <c r="E17" s="9">
        <v>3100</v>
      </c>
      <c r="F17" s="9">
        <v>640</v>
      </c>
      <c r="G17" s="9">
        <v>290</v>
      </c>
      <c r="H17" s="29"/>
      <c r="I17" s="10"/>
      <c r="J17" s="10"/>
      <c r="K17" s="7">
        <v>12</v>
      </c>
      <c r="L17" s="14" t="s">
        <v>285</v>
      </c>
      <c r="M17" s="14" t="s">
        <v>393</v>
      </c>
      <c r="N17" s="14" t="s">
        <v>394</v>
      </c>
      <c r="O17" s="9">
        <v>3100</v>
      </c>
      <c r="P17" s="9">
        <v>640</v>
      </c>
      <c r="Q17" s="9">
        <v>290</v>
      </c>
      <c r="R17" s="29"/>
      <c r="S17" s="10"/>
      <c r="T17" s="10"/>
      <c r="U17" s="9"/>
      <c r="V17" s="9"/>
      <c r="W17" s="9"/>
      <c r="X17" s="29"/>
      <c r="Y17" s="10"/>
      <c r="Z17" s="10"/>
      <c r="AA17" s="93"/>
    </row>
    <row r="18" spans="1:27" ht="31.5" x14ac:dyDescent="0.25">
      <c r="A18" s="7">
        <v>13</v>
      </c>
      <c r="B18" s="14" t="s">
        <v>395</v>
      </c>
      <c r="C18" s="14" t="s">
        <v>396</v>
      </c>
      <c r="D18" s="14" t="s">
        <v>303</v>
      </c>
      <c r="E18" s="9">
        <v>890</v>
      </c>
      <c r="F18" s="9"/>
      <c r="G18" s="9"/>
      <c r="H18" s="29"/>
      <c r="I18" s="10"/>
      <c r="J18" s="10"/>
      <c r="K18" s="7">
        <v>13</v>
      </c>
      <c r="L18" s="14" t="s">
        <v>395</v>
      </c>
      <c r="M18" s="14" t="s">
        <v>396</v>
      </c>
      <c r="N18" s="14" t="s">
        <v>303</v>
      </c>
      <c r="O18" s="9">
        <v>890</v>
      </c>
      <c r="P18" s="9"/>
      <c r="Q18" s="9"/>
      <c r="R18" s="29"/>
      <c r="S18" s="10"/>
      <c r="T18" s="10"/>
      <c r="U18" s="9"/>
      <c r="V18" s="9"/>
      <c r="W18" s="9"/>
      <c r="X18" s="29"/>
      <c r="Y18" s="10"/>
      <c r="Z18" s="10"/>
      <c r="AA18" s="93"/>
    </row>
    <row r="19" spans="1:27" ht="47.25" x14ac:dyDescent="0.25">
      <c r="A19" s="7">
        <v>14</v>
      </c>
      <c r="B19" s="14" t="s">
        <v>397</v>
      </c>
      <c r="C19" s="14" t="s">
        <v>398</v>
      </c>
      <c r="D19" s="14" t="s">
        <v>332</v>
      </c>
      <c r="E19" s="9">
        <v>930</v>
      </c>
      <c r="F19" s="9"/>
      <c r="G19" s="9"/>
      <c r="H19" s="29"/>
      <c r="I19" s="10"/>
      <c r="J19" s="10"/>
      <c r="K19" s="7">
        <v>14</v>
      </c>
      <c r="L19" s="14" t="s">
        <v>397</v>
      </c>
      <c r="M19" s="14" t="s">
        <v>398</v>
      </c>
      <c r="N19" s="14" t="s">
        <v>332</v>
      </c>
      <c r="O19" s="9">
        <v>930</v>
      </c>
      <c r="P19" s="9"/>
      <c r="Q19" s="9"/>
      <c r="R19" s="29"/>
      <c r="S19" s="10"/>
      <c r="T19" s="10"/>
      <c r="U19" s="9"/>
      <c r="V19" s="9"/>
      <c r="W19" s="9"/>
      <c r="X19" s="29"/>
      <c r="Y19" s="10"/>
      <c r="Z19" s="10"/>
      <c r="AA19" s="93"/>
    </row>
    <row r="20" spans="1:27" ht="31.5" x14ac:dyDescent="0.25">
      <c r="A20" s="7">
        <v>15</v>
      </c>
      <c r="B20" s="14" t="s">
        <v>332</v>
      </c>
      <c r="C20" s="14" t="s">
        <v>399</v>
      </c>
      <c r="D20" s="14" t="s">
        <v>397</v>
      </c>
      <c r="E20" s="9">
        <v>930</v>
      </c>
      <c r="F20" s="9"/>
      <c r="G20" s="9"/>
      <c r="H20" s="29"/>
      <c r="I20" s="10"/>
      <c r="J20" s="10"/>
      <c r="K20" s="7">
        <v>15</v>
      </c>
      <c r="L20" s="14" t="s">
        <v>332</v>
      </c>
      <c r="M20" s="14" t="s">
        <v>399</v>
      </c>
      <c r="N20" s="14" t="s">
        <v>397</v>
      </c>
      <c r="O20" s="9">
        <v>930</v>
      </c>
      <c r="P20" s="9"/>
      <c r="Q20" s="9"/>
      <c r="R20" s="29"/>
      <c r="S20" s="10"/>
      <c r="T20" s="10"/>
      <c r="U20" s="9"/>
      <c r="V20" s="9"/>
      <c r="W20" s="9"/>
      <c r="X20" s="29"/>
      <c r="Y20" s="10"/>
      <c r="Z20" s="10"/>
      <c r="AA20" s="93"/>
    </row>
    <row r="21" spans="1:27" ht="31.5" x14ac:dyDescent="0.25">
      <c r="A21" s="7">
        <v>16</v>
      </c>
      <c r="B21" s="14" t="s">
        <v>399</v>
      </c>
      <c r="C21" s="14" t="s">
        <v>285</v>
      </c>
      <c r="D21" s="14" t="s">
        <v>400</v>
      </c>
      <c r="E21" s="9">
        <v>1000</v>
      </c>
      <c r="F21" s="9">
        <v>270</v>
      </c>
      <c r="G21" s="9">
        <v>160</v>
      </c>
      <c r="H21" s="29"/>
      <c r="I21" s="10"/>
      <c r="J21" s="10"/>
      <c r="K21" s="7">
        <v>16</v>
      </c>
      <c r="L21" s="14" t="s">
        <v>399</v>
      </c>
      <c r="M21" s="14" t="s">
        <v>285</v>
      </c>
      <c r="N21" s="14" t="s">
        <v>400</v>
      </c>
      <c r="O21" s="9">
        <v>1000</v>
      </c>
      <c r="P21" s="9">
        <v>270</v>
      </c>
      <c r="Q21" s="9">
        <v>160</v>
      </c>
      <c r="R21" s="29"/>
      <c r="S21" s="10"/>
      <c r="T21" s="10"/>
      <c r="U21" s="9"/>
      <c r="V21" s="9"/>
      <c r="W21" s="9"/>
      <c r="X21" s="29"/>
      <c r="Y21" s="10"/>
      <c r="Z21" s="10"/>
      <c r="AA21" s="93"/>
    </row>
    <row r="22" spans="1:27" ht="31.5" x14ac:dyDescent="0.25">
      <c r="A22" s="7">
        <v>17</v>
      </c>
      <c r="B22" s="14" t="s">
        <v>312</v>
      </c>
      <c r="C22" s="14" t="s">
        <v>397</v>
      </c>
      <c r="D22" s="14" t="s">
        <v>401</v>
      </c>
      <c r="E22" s="9">
        <v>1500</v>
      </c>
      <c r="F22" s="9"/>
      <c r="G22" s="9"/>
      <c r="H22" s="29"/>
      <c r="I22" s="10"/>
      <c r="J22" s="10"/>
      <c r="K22" s="7">
        <v>17</v>
      </c>
      <c r="L22" s="14" t="s">
        <v>312</v>
      </c>
      <c r="M22" s="14" t="s">
        <v>397</v>
      </c>
      <c r="N22" s="14" t="s">
        <v>401</v>
      </c>
      <c r="O22" s="9">
        <v>1500</v>
      </c>
      <c r="P22" s="9"/>
      <c r="Q22" s="9"/>
      <c r="R22" s="29"/>
      <c r="S22" s="10"/>
      <c r="T22" s="10"/>
      <c r="U22" s="9"/>
      <c r="V22" s="9"/>
      <c r="W22" s="9"/>
      <c r="X22" s="29"/>
      <c r="Y22" s="10"/>
      <c r="Z22" s="10"/>
      <c r="AA22" s="93"/>
    </row>
    <row r="23" spans="1:27" ht="31.5" x14ac:dyDescent="0.25">
      <c r="A23" s="7">
        <v>18</v>
      </c>
      <c r="B23" s="14" t="s">
        <v>312</v>
      </c>
      <c r="C23" s="14" t="s">
        <v>291</v>
      </c>
      <c r="D23" s="14" t="s">
        <v>283</v>
      </c>
      <c r="E23" s="9">
        <v>1800</v>
      </c>
      <c r="F23" s="9"/>
      <c r="G23" s="9"/>
      <c r="H23" s="29"/>
      <c r="I23" s="10"/>
      <c r="J23" s="10"/>
      <c r="K23" s="7">
        <v>18</v>
      </c>
      <c r="L23" s="14" t="s">
        <v>312</v>
      </c>
      <c r="M23" s="14" t="s">
        <v>291</v>
      </c>
      <c r="N23" s="14" t="s">
        <v>283</v>
      </c>
      <c r="O23" s="9">
        <v>1800</v>
      </c>
      <c r="P23" s="9"/>
      <c r="Q23" s="9"/>
      <c r="R23" s="29"/>
      <c r="S23" s="10"/>
      <c r="T23" s="10"/>
      <c r="U23" s="9"/>
      <c r="V23" s="9"/>
      <c r="W23" s="9"/>
      <c r="X23" s="29"/>
      <c r="Y23" s="10"/>
      <c r="Z23" s="10"/>
      <c r="AA23" s="93"/>
    </row>
    <row r="24" spans="1:27" ht="31.5" x14ac:dyDescent="0.25">
      <c r="A24" s="7">
        <v>19</v>
      </c>
      <c r="B24" s="14" t="s">
        <v>402</v>
      </c>
      <c r="C24" s="14" t="s">
        <v>403</v>
      </c>
      <c r="D24" s="14" t="s">
        <v>283</v>
      </c>
      <c r="E24" s="9">
        <v>1800</v>
      </c>
      <c r="F24" s="9"/>
      <c r="G24" s="9"/>
      <c r="H24" s="29"/>
      <c r="I24" s="10"/>
      <c r="J24" s="10"/>
      <c r="K24" s="7">
        <v>19</v>
      </c>
      <c r="L24" s="14" t="s">
        <v>402</v>
      </c>
      <c r="M24" s="14" t="s">
        <v>403</v>
      </c>
      <c r="N24" s="14" t="s">
        <v>283</v>
      </c>
      <c r="O24" s="9">
        <v>1800</v>
      </c>
      <c r="P24" s="9"/>
      <c r="Q24" s="9"/>
      <c r="R24" s="29"/>
      <c r="S24" s="10"/>
      <c r="T24" s="10"/>
      <c r="U24" s="9"/>
      <c r="V24" s="9"/>
      <c r="W24" s="9"/>
      <c r="X24" s="29"/>
      <c r="Y24" s="10"/>
      <c r="Z24" s="10"/>
      <c r="AA24" s="93"/>
    </row>
    <row r="25" spans="1:27" ht="31.5" x14ac:dyDescent="0.25">
      <c r="A25" s="7">
        <v>20</v>
      </c>
      <c r="B25" s="14" t="s">
        <v>49</v>
      </c>
      <c r="C25" s="14" t="s">
        <v>285</v>
      </c>
      <c r="D25" s="14" t="s">
        <v>283</v>
      </c>
      <c r="E25" s="9">
        <v>1700</v>
      </c>
      <c r="F25" s="9"/>
      <c r="G25" s="9"/>
      <c r="H25" s="29"/>
      <c r="I25" s="10"/>
      <c r="J25" s="10"/>
      <c r="K25" s="7">
        <v>20</v>
      </c>
      <c r="L25" s="14" t="s">
        <v>49</v>
      </c>
      <c r="M25" s="14" t="s">
        <v>285</v>
      </c>
      <c r="N25" s="14" t="s">
        <v>283</v>
      </c>
      <c r="O25" s="9">
        <v>1700</v>
      </c>
      <c r="P25" s="9"/>
      <c r="Q25" s="9"/>
      <c r="R25" s="29"/>
      <c r="S25" s="10"/>
      <c r="T25" s="10"/>
      <c r="U25" s="9"/>
      <c r="V25" s="9"/>
      <c r="W25" s="9"/>
      <c r="X25" s="29"/>
      <c r="Y25" s="10"/>
      <c r="Z25" s="10"/>
      <c r="AA25" s="93"/>
    </row>
    <row r="26" spans="1:27" ht="31.5" x14ac:dyDescent="0.25">
      <c r="A26" s="7">
        <v>21</v>
      </c>
      <c r="B26" s="14" t="s">
        <v>49</v>
      </c>
      <c r="C26" s="14" t="s">
        <v>283</v>
      </c>
      <c r="D26" s="14" t="s">
        <v>291</v>
      </c>
      <c r="E26" s="9">
        <v>1500</v>
      </c>
      <c r="F26" s="9"/>
      <c r="G26" s="9"/>
      <c r="H26" s="29"/>
      <c r="I26" s="10"/>
      <c r="J26" s="10"/>
      <c r="K26" s="7">
        <v>21</v>
      </c>
      <c r="L26" s="14" t="s">
        <v>49</v>
      </c>
      <c r="M26" s="14" t="s">
        <v>283</v>
      </c>
      <c r="N26" s="14" t="s">
        <v>291</v>
      </c>
      <c r="O26" s="9">
        <v>1500</v>
      </c>
      <c r="P26" s="9"/>
      <c r="Q26" s="9"/>
      <c r="R26" s="29"/>
      <c r="S26" s="10"/>
      <c r="T26" s="10"/>
      <c r="U26" s="9"/>
      <c r="V26" s="9"/>
      <c r="W26" s="9"/>
      <c r="X26" s="29"/>
      <c r="Y26" s="10"/>
      <c r="Z26" s="10"/>
      <c r="AA26" s="93"/>
    </row>
    <row r="27" spans="1:27" ht="31.5" x14ac:dyDescent="0.25">
      <c r="A27" s="7">
        <v>22</v>
      </c>
      <c r="B27" s="14" t="s">
        <v>283</v>
      </c>
      <c r="C27" s="14" t="s">
        <v>285</v>
      </c>
      <c r="D27" s="14" t="s">
        <v>49</v>
      </c>
      <c r="E27" s="9">
        <v>1500</v>
      </c>
      <c r="F27" s="9"/>
      <c r="G27" s="9"/>
      <c r="H27" s="29"/>
      <c r="I27" s="10"/>
      <c r="J27" s="10"/>
      <c r="K27" s="7">
        <v>22</v>
      </c>
      <c r="L27" s="14" t="s">
        <v>283</v>
      </c>
      <c r="M27" s="14" t="s">
        <v>285</v>
      </c>
      <c r="N27" s="14" t="s">
        <v>49</v>
      </c>
      <c r="O27" s="9">
        <v>1500</v>
      </c>
      <c r="P27" s="9"/>
      <c r="Q27" s="9"/>
      <c r="R27" s="29"/>
      <c r="S27" s="10"/>
      <c r="T27" s="10"/>
      <c r="U27" s="9"/>
      <c r="V27" s="9"/>
      <c r="W27" s="9"/>
      <c r="X27" s="29"/>
      <c r="Y27" s="10"/>
      <c r="Z27" s="10"/>
      <c r="AA27" s="93"/>
    </row>
    <row r="28" spans="1:27" ht="31.5" x14ac:dyDescent="0.25">
      <c r="A28" s="7">
        <v>23</v>
      </c>
      <c r="B28" s="14" t="s">
        <v>283</v>
      </c>
      <c r="C28" s="14" t="s">
        <v>285</v>
      </c>
      <c r="D28" s="14" t="s">
        <v>339</v>
      </c>
      <c r="E28" s="9">
        <v>1700</v>
      </c>
      <c r="F28" s="9">
        <v>370</v>
      </c>
      <c r="G28" s="9">
        <v>190</v>
      </c>
      <c r="H28" s="29"/>
      <c r="I28" s="10"/>
      <c r="J28" s="10"/>
      <c r="K28" s="7">
        <v>23</v>
      </c>
      <c r="L28" s="14" t="s">
        <v>283</v>
      </c>
      <c r="M28" s="14" t="s">
        <v>285</v>
      </c>
      <c r="N28" s="14" t="s">
        <v>339</v>
      </c>
      <c r="O28" s="9">
        <v>1700</v>
      </c>
      <c r="P28" s="9">
        <v>370</v>
      </c>
      <c r="Q28" s="9">
        <v>190</v>
      </c>
      <c r="R28" s="29"/>
      <c r="S28" s="10"/>
      <c r="T28" s="10"/>
      <c r="U28" s="9"/>
      <c r="V28" s="9"/>
      <c r="W28" s="9"/>
      <c r="X28" s="29"/>
      <c r="Y28" s="10"/>
      <c r="Z28" s="10"/>
      <c r="AA28" s="93"/>
    </row>
    <row r="29" spans="1:27" ht="31.5" x14ac:dyDescent="0.25">
      <c r="A29" s="7">
        <v>24</v>
      </c>
      <c r="B29" s="14" t="s">
        <v>403</v>
      </c>
      <c r="C29" s="14" t="s">
        <v>285</v>
      </c>
      <c r="D29" s="14" t="s">
        <v>49</v>
      </c>
      <c r="E29" s="9">
        <v>1500</v>
      </c>
      <c r="F29" s="9"/>
      <c r="G29" s="9"/>
      <c r="H29" s="29"/>
      <c r="I29" s="10"/>
      <c r="J29" s="10"/>
      <c r="K29" s="7">
        <v>24</v>
      </c>
      <c r="L29" s="14" t="s">
        <v>403</v>
      </c>
      <c r="M29" s="14" t="s">
        <v>285</v>
      </c>
      <c r="N29" s="14" t="s">
        <v>49</v>
      </c>
      <c r="O29" s="9">
        <v>1500</v>
      </c>
      <c r="P29" s="9"/>
      <c r="Q29" s="9"/>
      <c r="R29" s="29"/>
      <c r="S29" s="10"/>
      <c r="T29" s="10"/>
      <c r="U29" s="9"/>
      <c r="V29" s="9"/>
      <c r="W29" s="9"/>
      <c r="X29" s="29"/>
      <c r="Y29" s="10"/>
      <c r="Z29" s="10"/>
      <c r="AA29" s="93"/>
    </row>
    <row r="30" spans="1:27" ht="31.5" x14ac:dyDescent="0.25">
      <c r="A30" s="7">
        <v>25</v>
      </c>
      <c r="B30" s="14" t="s">
        <v>403</v>
      </c>
      <c r="C30" s="14" t="s">
        <v>285</v>
      </c>
      <c r="D30" s="14" t="s">
        <v>339</v>
      </c>
      <c r="E30" s="9">
        <v>1400</v>
      </c>
      <c r="F30" s="9">
        <v>340</v>
      </c>
      <c r="G30" s="9">
        <v>190</v>
      </c>
      <c r="H30" s="29"/>
      <c r="I30" s="10"/>
      <c r="J30" s="10"/>
      <c r="K30" s="7">
        <v>25</v>
      </c>
      <c r="L30" s="14" t="s">
        <v>403</v>
      </c>
      <c r="M30" s="14" t="s">
        <v>285</v>
      </c>
      <c r="N30" s="14" t="s">
        <v>339</v>
      </c>
      <c r="O30" s="9">
        <v>1400</v>
      </c>
      <c r="P30" s="9">
        <v>340</v>
      </c>
      <c r="Q30" s="9">
        <v>190</v>
      </c>
      <c r="R30" s="29"/>
      <c r="S30" s="10"/>
      <c r="T30" s="10"/>
      <c r="U30" s="9"/>
      <c r="V30" s="9"/>
      <c r="W30" s="9"/>
      <c r="X30" s="29"/>
      <c r="Y30" s="10"/>
      <c r="Z30" s="10"/>
      <c r="AA30" s="93"/>
    </row>
    <row r="31" spans="1:27" ht="31.5" x14ac:dyDescent="0.25">
      <c r="A31" s="7">
        <v>26</v>
      </c>
      <c r="B31" s="14" t="s">
        <v>104</v>
      </c>
      <c r="C31" s="14" t="s">
        <v>291</v>
      </c>
      <c r="D31" s="14" t="s">
        <v>404</v>
      </c>
      <c r="E31" s="9">
        <v>1400</v>
      </c>
      <c r="F31" s="9"/>
      <c r="G31" s="9"/>
      <c r="H31" s="29"/>
      <c r="I31" s="10"/>
      <c r="J31" s="10"/>
      <c r="K31" s="7">
        <v>26</v>
      </c>
      <c r="L31" s="14" t="s">
        <v>104</v>
      </c>
      <c r="M31" s="14" t="s">
        <v>291</v>
      </c>
      <c r="N31" s="14" t="s">
        <v>404</v>
      </c>
      <c r="O31" s="9">
        <v>1400</v>
      </c>
      <c r="P31" s="9"/>
      <c r="Q31" s="9"/>
      <c r="R31" s="29"/>
      <c r="S31" s="10"/>
      <c r="T31" s="10"/>
      <c r="U31" s="9"/>
      <c r="V31" s="9"/>
      <c r="W31" s="9"/>
      <c r="X31" s="29"/>
      <c r="Y31" s="10"/>
      <c r="Z31" s="10"/>
      <c r="AA31" s="93"/>
    </row>
    <row r="32" spans="1:27" ht="31.5" x14ac:dyDescent="0.25">
      <c r="A32" s="7">
        <v>27</v>
      </c>
      <c r="B32" s="14" t="s">
        <v>405</v>
      </c>
      <c r="C32" s="14" t="s">
        <v>285</v>
      </c>
      <c r="D32" s="14" t="s">
        <v>49</v>
      </c>
      <c r="E32" s="9">
        <v>1200</v>
      </c>
      <c r="F32" s="9"/>
      <c r="G32" s="9"/>
      <c r="H32" s="29"/>
      <c r="I32" s="10"/>
      <c r="J32" s="10"/>
      <c r="K32" s="7">
        <v>27</v>
      </c>
      <c r="L32" s="14" t="s">
        <v>405</v>
      </c>
      <c r="M32" s="14" t="s">
        <v>285</v>
      </c>
      <c r="N32" s="14" t="s">
        <v>49</v>
      </c>
      <c r="O32" s="9">
        <v>1200</v>
      </c>
      <c r="P32" s="9"/>
      <c r="Q32" s="9"/>
      <c r="R32" s="29"/>
      <c r="S32" s="10"/>
      <c r="T32" s="10"/>
      <c r="U32" s="9"/>
      <c r="V32" s="9"/>
      <c r="W32" s="9"/>
      <c r="X32" s="29"/>
      <c r="Y32" s="10"/>
      <c r="Z32" s="10"/>
      <c r="AA32" s="93"/>
    </row>
    <row r="33" spans="1:27" x14ac:dyDescent="0.25">
      <c r="A33" s="7">
        <v>28</v>
      </c>
      <c r="B33" s="14" t="s">
        <v>345</v>
      </c>
      <c r="C33" s="14" t="s">
        <v>406</v>
      </c>
      <c r="D33" s="14" t="s">
        <v>397</v>
      </c>
      <c r="E33" s="9">
        <v>630</v>
      </c>
      <c r="F33" s="9"/>
      <c r="G33" s="9"/>
      <c r="H33" s="29"/>
      <c r="I33" s="10"/>
      <c r="J33" s="10"/>
      <c r="K33" s="7">
        <v>28</v>
      </c>
      <c r="L33" s="14" t="s">
        <v>345</v>
      </c>
      <c r="M33" s="14" t="s">
        <v>406</v>
      </c>
      <c r="N33" s="14" t="s">
        <v>397</v>
      </c>
      <c r="O33" s="9">
        <v>630</v>
      </c>
      <c r="P33" s="9"/>
      <c r="Q33" s="9"/>
      <c r="R33" s="29"/>
      <c r="S33" s="10"/>
      <c r="T33" s="10"/>
      <c r="U33" s="9"/>
      <c r="V33" s="9"/>
      <c r="W33" s="9"/>
      <c r="X33" s="29"/>
      <c r="Y33" s="10"/>
      <c r="Z33" s="10"/>
      <c r="AA33" s="93"/>
    </row>
    <row r="34" spans="1:27" ht="31.5" x14ac:dyDescent="0.25">
      <c r="A34" s="7">
        <v>29</v>
      </c>
      <c r="B34" s="14" t="s">
        <v>345</v>
      </c>
      <c r="C34" s="14" t="s">
        <v>397</v>
      </c>
      <c r="D34" s="14" t="s">
        <v>399</v>
      </c>
      <c r="E34" s="9">
        <v>590</v>
      </c>
      <c r="F34" s="9"/>
      <c r="G34" s="9"/>
      <c r="H34" s="29"/>
      <c r="I34" s="10"/>
      <c r="J34" s="10"/>
      <c r="K34" s="7">
        <v>29</v>
      </c>
      <c r="L34" s="14" t="s">
        <v>345</v>
      </c>
      <c r="M34" s="14" t="s">
        <v>397</v>
      </c>
      <c r="N34" s="14" t="s">
        <v>399</v>
      </c>
      <c r="O34" s="9">
        <v>590</v>
      </c>
      <c r="P34" s="9"/>
      <c r="Q34" s="9"/>
      <c r="R34" s="29"/>
      <c r="S34" s="10"/>
      <c r="T34" s="10"/>
      <c r="U34" s="9"/>
      <c r="V34" s="9"/>
      <c r="W34" s="9"/>
      <c r="X34" s="29"/>
      <c r="Y34" s="10"/>
      <c r="Z34" s="10"/>
      <c r="AA34" s="93"/>
    </row>
    <row r="35" spans="1:27" ht="31.5" x14ac:dyDescent="0.25">
      <c r="A35" s="7">
        <v>30</v>
      </c>
      <c r="B35" s="14" t="s">
        <v>407</v>
      </c>
      <c r="C35" s="14" t="s">
        <v>355</v>
      </c>
      <c r="D35" s="14" t="s">
        <v>283</v>
      </c>
      <c r="E35" s="9">
        <v>1400</v>
      </c>
      <c r="F35" s="9"/>
      <c r="G35" s="9"/>
      <c r="H35" s="29"/>
      <c r="I35" s="10"/>
      <c r="J35" s="10"/>
      <c r="K35" s="7">
        <v>30</v>
      </c>
      <c r="L35" s="14" t="s">
        <v>407</v>
      </c>
      <c r="M35" s="14" t="s">
        <v>355</v>
      </c>
      <c r="N35" s="14" t="s">
        <v>283</v>
      </c>
      <c r="O35" s="9">
        <v>1400</v>
      </c>
      <c r="P35" s="9"/>
      <c r="Q35" s="9"/>
      <c r="R35" s="29"/>
      <c r="S35" s="10"/>
      <c r="T35" s="10"/>
      <c r="U35" s="9"/>
      <c r="V35" s="9"/>
      <c r="W35" s="9"/>
      <c r="X35" s="29"/>
      <c r="Y35" s="10"/>
      <c r="Z35" s="10"/>
      <c r="AA35" s="93"/>
    </row>
    <row r="36" spans="1:27" x14ac:dyDescent="0.25">
      <c r="A36" s="7">
        <v>31</v>
      </c>
      <c r="B36" s="14" t="s">
        <v>407</v>
      </c>
      <c r="C36" s="14" t="s">
        <v>387</v>
      </c>
      <c r="D36" s="14" t="s">
        <v>403</v>
      </c>
      <c r="E36" s="9">
        <v>2600</v>
      </c>
      <c r="F36" s="9">
        <v>620</v>
      </c>
      <c r="G36" s="9">
        <v>330</v>
      </c>
      <c r="H36" s="29"/>
      <c r="I36" s="10"/>
      <c r="J36" s="10"/>
      <c r="K36" s="7">
        <v>31</v>
      </c>
      <c r="L36" s="14" t="s">
        <v>407</v>
      </c>
      <c r="M36" s="14" t="s">
        <v>387</v>
      </c>
      <c r="N36" s="14" t="s">
        <v>403</v>
      </c>
      <c r="O36" s="9">
        <v>2600</v>
      </c>
      <c r="P36" s="9">
        <v>620</v>
      </c>
      <c r="Q36" s="9">
        <v>330</v>
      </c>
      <c r="R36" s="29"/>
      <c r="S36" s="10"/>
      <c r="T36" s="10"/>
      <c r="U36" s="9"/>
      <c r="V36" s="9"/>
      <c r="W36" s="9"/>
      <c r="X36" s="29"/>
      <c r="Y36" s="10"/>
      <c r="Z36" s="10"/>
      <c r="AA36" s="93"/>
    </row>
    <row r="37" spans="1:27" ht="31.5" x14ac:dyDescent="0.25">
      <c r="A37" s="7">
        <v>32</v>
      </c>
      <c r="B37" s="14" t="s">
        <v>355</v>
      </c>
      <c r="C37" s="14" t="s">
        <v>408</v>
      </c>
      <c r="D37" s="14" t="s">
        <v>285</v>
      </c>
      <c r="E37" s="9">
        <v>1400</v>
      </c>
      <c r="F37" s="9"/>
      <c r="G37" s="9"/>
      <c r="H37" s="29"/>
      <c r="I37" s="10"/>
      <c r="J37" s="10"/>
      <c r="K37" s="7">
        <v>32</v>
      </c>
      <c r="L37" s="14" t="s">
        <v>355</v>
      </c>
      <c r="M37" s="14" t="s">
        <v>408</v>
      </c>
      <c r="N37" s="14" t="s">
        <v>285</v>
      </c>
      <c r="O37" s="9">
        <v>1400</v>
      </c>
      <c r="P37" s="9"/>
      <c r="Q37" s="9"/>
      <c r="R37" s="29"/>
      <c r="S37" s="10"/>
      <c r="T37" s="10"/>
      <c r="U37" s="9"/>
      <c r="V37" s="9"/>
      <c r="W37" s="9"/>
      <c r="X37" s="29"/>
      <c r="Y37" s="10"/>
      <c r="Z37" s="10"/>
      <c r="AA37" s="93"/>
    </row>
    <row r="38" spans="1:27" ht="31.5" x14ac:dyDescent="0.25">
      <c r="A38" s="7">
        <v>33</v>
      </c>
      <c r="B38" s="14" t="s">
        <v>355</v>
      </c>
      <c r="C38" s="14" t="s">
        <v>409</v>
      </c>
      <c r="D38" s="14" t="s">
        <v>339</v>
      </c>
      <c r="E38" s="9">
        <v>1400</v>
      </c>
      <c r="F38" s="9"/>
      <c r="G38" s="9"/>
      <c r="H38" s="10"/>
      <c r="I38" s="10"/>
      <c r="J38" s="10"/>
      <c r="K38" s="7">
        <v>33</v>
      </c>
      <c r="L38" s="14" t="s">
        <v>355</v>
      </c>
      <c r="M38" s="14" t="s">
        <v>409</v>
      </c>
      <c r="N38" s="14" t="s">
        <v>339</v>
      </c>
      <c r="O38" s="9">
        <v>1400</v>
      </c>
      <c r="P38" s="9"/>
      <c r="Q38" s="9"/>
      <c r="R38" s="10"/>
      <c r="S38" s="10"/>
      <c r="T38" s="10"/>
      <c r="U38" s="9"/>
      <c r="V38" s="9"/>
      <c r="W38" s="9"/>
      <c r="X38" s="10"/>
      <c r="Y38" s="10"/>
      <c r="Z38" s="10"/>
      <c r="AA38" s="93"/>
    </row>
    <row r="39" spans="1:27" ht="31.5" x14ac:dyDescent="0.25">
      <c r="A39" s="7">
        <v>34</v>
      </c>
      <c r="B39" s="14" t="s">
        <v>66</v>
      </c>
      <c r="C39" s="14" t="s">
        <v>285</v>
      </c>
      <c r="D39" s="14" t="s">
        <v>283</v>
      </c>
      <c r="E39" s="9">
        <v>1800</v>
      </c>
      <c r="F39" s="9"/>
      <c r="G39" s="9"/>
      <c r="H39" s="29"/>
      <c r="I39" s="10"/>
      <c r="J39" s="10"/>
      <c r="K39" s="7">
        <v>34</v>
      </c>
      <c r="L39" s="14" t="s">
        <v>66</v>
      </c>
      <c r="M39" s="14" t="s">
        <v>285</v>
      </c>
      <c r="N39" s="14" t="s">
        <v>283</v>
      </c>
      <c r="O39" s="9">
        <v>1800</v>
      </c>
      <c r="P39" s="9"/>
      <c r="Q39" s="9"/>
      <c r="R39" s="29"/>
      <c r="S39" s="10"/>
      <c r="T39" s="10"/>
      <c r="U39" s="9"/>
      <c r="V39" s="9"/>
      <c r="W39" s="9"/>
      <c r="X39" s="29"/>
      <c r="Y39" s="10"/>
      <c r="Z39" s="10"/>
      <c r="AA39" s="93"/>
    </row>
    <row r="40" spans="1:27" ht="31.5" x14ac:dyDescent="0.25">
      <c r="A40" s="7">
        <v>35</v>
      </c>
      <c r="B40" s="14" t="s">
        <v>291</v>
      </c>
      <c r="C40" s="14" t="s">
        <v>285</v>
      </c>
      <c r="D40" s="14" t="s">
        <v>49</v>
      </c>
      <c r="E40" s="9">
        <v>1500</v>
      </c>
      <c r="F40" s="9"/>
      <c r="G40" s="9"/>
      <c r="H40" s="29"/>
      <c r="I40" s="10"/>
      <c r="J40" s="10"/>
      <c r="K40" s="7">
        <v>35</v>
      </c>
      <c r="L40" s="14" t="s">
        <v>291</v>
      </c>
      <c r="M40" s="14" t="s">
        <v>285</v>
      </c>
      <c r="N40" s="14" t="s">
        <v>49</v>
      </c>
      <c r="O40" s="9">
        <v>1500</v>
      </c>
      <c r="P40" s="9"/>
      <c r="Q40" s="9"/>
      <c r="R40" s="29"/>
      <c r="S40" s="10"/>
      <c r="T40" s="10"/>
      <c r="U40" s="9"/>
      <c r="V40" s="9"/>
      <c r="W40" s="9"/>
      <c r="X40" s="29"/>
      <c r="Y40" s="10"/>
      <c r="Z40" s="10"/>
      <c r="AA40" s="93"/>
    </row>
    <row r="41" spans="1:27" ht="31.5" x14ac:dyDescent="0.25">
      <c r="A41" s="7">
        <v>36</v>
      </c>
      <c r="B41" s="14" t="s">
        <v>410</v>
      </c>
      <c r="C41" s="14" t="s">
        <v>411</v>
      </c>
      <c r="D41" s="14" t="s">
        <v>412</v>
      </c>
      <c r="E41" s="9">
        <v>2600</v>
      </c>
      <c r="F41" s="9"/>
      <c r="G41" s="9"/>
      <c r="H41" s="29"/>
      <c r="I41" s="10"/>
      <c r="J41" s="10"/>
      <c r="K41" s="7">
        <v>36</v>
      </c>
      <c r="L41" s="14" t="s">
        <v>410</v>
      </c>
      <c r="M41" s="14" t="s">
        <v>411</v>
      </c>
      <c r="N41" s="14" t="s">
        <v>412</v>
      </c>
      <c r="O41" s="9">
        <v>2600</v>
      </c>
      <c r="P41" s="9"/>
      <c r="Q41" s="9"/>
      <c r="R41" s="29"/>
      <c r="S41" s="10"/>
      <c r="T41" s="10"/>
      <c r="U41" s="9"/>
      <c r="V41" s="9"/>
      <c r="W41" s="9"/>
      <c r="X41" s="29"/>
      <c r="Y41" s="10"/>
      <c r="Z41" s="10"/>
      <c r="AA41" s="93"/>
    </row>
    <row r="42" spans="1:27" ht="31.5" x14ac:dyDescent="0.25">
      <c r="A42" s="7">
        <v>37</v>
      </c>
      <c r="B42" s="14" t="s">
        <v>410</v>
      </c>
      <c r="C42" s="14" t="s">
        <v>412</v>
      </c>
      <c r="D42" s="14" t="s">
        <v>285</v>
      </c>
      <c r="E42" s="9">
        <v>2900</v>
      </c>
      <c r="F42" s="9"/>
      <c r="G42" s="9"/>
      <c r="H42" s="29"/>
      <c r="I42" s="10"/>
      <c r="J42" s="10"/>
      <c r="K42" s="7">
        <v>37</v>
      </c>
      <c r="L42" s="14" t="s">
        <v>410</v>
      </c>
      <c r="M42" s="14" t="s">
        <v>412</v>
      </c>
      <c r="N42" s="14" t="s">
        <v>285</v>
      </c>
      <c r="O42" s="9">
        <v>2900</v>
      </c>
      <c r="P42" s="9"/>
      <c r="Q42" s="9"/>
      <c r="R42" s="29"/>
      <c r="S42" s="10"/>
      <c r="T42" s="10"/>
      <c r="U42" s="9"/>
      <c r="V42" s="9"/>
      <c r="W42" s="9"/>
      <c r="X42" s="29"/>
      <c r="Y42" s="10"/>
      <c r="Z42" s="10"/>
      <c r="AA42" s="93"/>
    </row>
    <row r="43" spans="1:27" ht="31.5" x14ac:dyDescent="0.25">
      <c r="A43" s="7">
        <v>38</v>
      </c>
      <c r="B43" s="14" t="s">
        <v>413</v>
      </c>
      <c r="C43" s="14" t="s">
        <v>285</v>
      </c>
      <c r="D43" s="14" t="s">
        <v>410</v>
      </c>
      <c r="E43" s="9">
        <v>2900</v>
      </c>
      <c r="F43" s="9"/>
      <c r="G43" s="9"/>
      <c r="H43" s="29"/>
      <c r="I43" s="10"/>
      <c r="J43" s="10"/>
      <c r="K43" s="7">
        <v>38</v>
      </c>
      <c r="L43" s="14" t="s">
        <v>413</v>
      </c>
      <c r="M43" s="14" t="s">
        <v>285</v>
      </c>
      <c r="N43" s="14" t="s">
        <v>410</v>
      </c>
      <c r="O43" s="9">
        <v>2900</v>
      </c>
      <c r="P43" s="9"/>
      <c r="Q43" s="9"/>
      <c r="R43" s="29"/>
      <c r="S43" s="10"/>
      <c r="T43" s="10"/>
      <c r="U43" s="9"/>
      <c r="V43" s="9"/>
      <c r="W43" s="9"/>
      <c r="X43" s="29"/>
      <c r="Y43" s="10"/>
      <c r="Z43" s="10"/>
      <c r="AA43" s="93"/>
    </row>
    <row r="44" spans="1:27" x14ac:dyDescent="0.25">
      <c r="A44" s="7">
        <v>39</v>
      </c>
      <c r="B44" s="14" t="s">
        <v>293</v>
      </c>
      <c r="C44" s="14" t="s">
        <v>385</v>
      </c>
      <c r="D44" s="14" t="s">
        <v>414</v>
      </c>
      <c r="E44" s="9">
        <v>630</v>
      </c>
      <c r="F44" s="9">
        <v>240</v>
      </c>
      <c r="G44" s="9">
        <v>160</v>
      </c>
      <c r="H44" s="29"/>
      <c r="I44" s="10"/>
      <c r="J44" s="10"/>
      <c r="K44" s="7">
        <v>39</v>
      </c>
      <c r="L44" s="14" t="s">
        <v>293</v>
      </c>
      <c r="M44" s="14" t="s">
        <v>385</v>
      </c>
      <c r="N44" s="14" t="s">
        <v>414</v>
      </c>
      <c r="O44" s="9">
        <v>630</v>
      </c>
      <c r="P44" s="9">
        <v>240</v>
      </c>
      <c r="Q44" s="9">
        <v>160</v>
      </c>
      <c r="R44" s="29"/>
      <c r="S44" s="10"/>
      <c r="T44" s="10"/>
      <c r="U44" s="9"/>
      <c r="V44" s="9"/>
      <c r="W44" s="9"/>
      <c r="X44" s="29"/>
      <c r="Y44" s="10"/>
      <c r="Z44" s="10"/>
      <c r="AA44" s="93"/>
    </row>
    <row r="45" spans="1:27" ht="31.5" x14ac:dyDescent="0.25">
      <c r="A45" s="7">
        <v>40</v>
      </c>
      <c r="B45" s="14" t="s">
        <v>414</v>
      </c>
      <c r="C45" s="14" t="s">
        <v>293</v>
      </c>
      <c r="D45" s="14" t="s">
        <v>385</v>
      </c>
      <c r="E45" s="9">
        <v>630</v>
      </c>
      <c r="F45" s="9">
        <v>240</v>
      </c>
      <c r="G45" s="9">
        <v>160</v>
      </c>
      <c r="H45" s="29"/>
      <c r="I45" s="10"/>
      <c r="J45" s="10"/>
      <c r="K45" s="7">
        <v>40</v>
      </c>
      <c r="L45" s="14" t="s">
        <v>414</v>
      </c>
      <c r="M45" s="14" t="s">
        <v>293</v>
      </c>
      <c r="N45" s="14" t="s">
        <v>385</v>
      </c>
      <c r="O45" s="9">
        <v>630</v>
      </c>
      <c r="P45" s="9">
        <v>240</v>
      </c>
      <c r="Q45" s="9">
        <v>160</v>
      </c>
      <c r="R45" s="29"/>
      <c r="S45" s="10"/>
      <c r="T45" s="10"/>
      <c r="U45" s="9"/>
      <c r="V45" s="9"/>
      <c r="W45" s="9"/>
      <c r="X45" s="29"/>
      <c r="Y45" s="10"/>
      <c r="Z45" s="10"/>
      <c r="AA45" s="93"/>
    </row>
    <row r="46" spans="1:27" ht="31.5" x14ac:dyDescent="0.25">
      <c r="A46" s="7">
        <v>41</v>
      </c>
      <c r="B46" s="14" t="s">
        <v>107</v>
      </c>
      <c r="C46" s="14" t="s">
        <v>285</v>
      </c>
      <c r="D46" s="14" t="s">
        <v>415</v>
      </c>
      <c r="E46" s="9">
        <v>450</v>
      </c>
      <c r="F46" s="9">
        <v>340</v>
      </c>
      <c r="G46" s="9">
        <v>270</v>
      </c>
      <c r="H46" s="29"/>
      <c r="I46" s="10"/>
      <c r="J46" s="10"/>
      <c r="K46" s="7">
        <v>41</v>
      </c>
      <c r="L46" s="14" t="s">
        <v>107</v>
      </c>
      <c r="M46" s="14" t="s">
        <v>285</v>
      </c>
      <c r="N46" s="14" t="s">
        <v>415</v>
      </c>
      <c r="O46" s="9">
        <v>450</v>
      </c>
      <c r="P46" s="9">
        <v>340</v>
      </c>
      <c r="Q46" s="9">
        <v>270</v>
      </c>
      <c r="R46" s="29"/>
      <c r="S46" s="10"/>
      <c r="T46" s="10"/>
      <c r="U46" s="9"/>
      <c r="V46" s="9"/>
      <c r="W46" s="9"/>
      <c r="X46" s="29"/>
      <c r="Y46" s="10"/>
      <c r="Z46" s="10"/>
      <c r="AA46" s="93"/>
    </row>
    <row r="47" spans="1:27" ht="31.5" x14ac:dyDescent="0.25">
      <c r="A47" s="7">
        <v>42</v>
      </c>
      <c r="B47" s="14" t="s">
        <v>107</v>
      </c>
      <c r="C47" s="14" t="s">
        <v>415</v>
      </c>
      <c r="D47" s="14" t="s">
        <v>73</v>
      </c>
      <c r="E47" s="9">
        <v>300</v>
      </c>
      <c r="F47" s="9">
        <v>250</v>
      </c>
      <c r="G47" s="9">
        <v>220</v>
      </c>
      <c r="H47" s="29"/>
      <c r="I47" s="10"/>
      <c r="J47" s="10"/>
      <c r="K47" s="7">
        <v>42</v>
      </c>
      <c r="L47" s="14" t="s">
        <v>107</v>
      </c>
      <c r="M47" s="14" t="s">
        <v>415</v>
      </c>
      <c r="N47" s="14" t="s">
        <v>73</v>
      </c>
      <c r="O47" s="9">
        <v>300</v>
      </c>
      <c r="P47" s="9">
        <v>250</v>
      </c>
      <c r="Q47" s="9">
        <v>220</v>
      </c>
      <c r="R47" s="29"/>
      <c r="S47" s="10"/>
      <c r="T47" s="10"/>
      <c r="U47" s="9"/>
      <c r="V47" s="9"/>
      <c r="W47" s="9"/>
      <c r="X47" s="29"/>
      <c r="Y47" s="10"/>
      <c r="Z47" s="10"/>
      <c r="AA47" s="93"/>
    </row>
    <row r="48" spans="1:27" ht="31.5" x14ac:dyDescent="0.25">
      <c r="A48" s="7">
        <v>43</v>
      </c>
      <c r="B48" s="14" t="s">
        <v>416</v>
      </c>
      <c r="C48" s="14" t="s">
        <v>285</v>
      </c>
      <c r="D48" s="14" t="s">
        <v>415</v>
      </c>
      <c r="E48" s="9">
        <v>450</v>
      </c>
      <c r="F48" s="9">
        <v>340</v>
      </c>
      <c r="G48" s="9">
        <v>270</v>
      </c>
      <c r="H48" s="29"/>
      <c r="I48" s="10"/>
      <c r="J48" s="10"/>
      <c r="K48" s="7">
        <v>43</v>
      </c>
      <c r="L48" s="14" t="s">
        <v>416</v>
      </c>
      <c r="M48" s="14" t="s">
        <v>285</v>
      </c>
      <c r="N48" s="14" t="s">
        <v>415</v>
      </c>
      <c r="O48" s="9">
        <v>450</v>
      </c>
      <c r="P48" s="9">
        <v>340</v>
      </c>
      <c r="Q48" s="9">
        <v>270</v>
      </c>
      <c r="R48" s="29"/>
      <c r="S48" s="10"/>
      <c r="T48" s="10"/>
      <c r="U48" s="9"/>
      <c r="V48" s="9"/>
      <c r="W48" s="9"/>
      <c r="X48" s="29"/>
      <c r="Y48" s="10"/>
      <c r="Z48" s="10"/>
      <c r="AA48" s="93"/>
    </row>
    <row r="49" spans="1:27" ht="31.5" x14ac:dyDescent="0.25">
      <c r="A49" s="7">
        <v>44</v>
      </c>
      <c r="B49" s="14" t="s">
        <v>416</v>
      </c>
      <c r="C49" s="14" t="s">
        <v>415</v>
      </c>
      <c r="D49" s="14" t="s">
        <v>73</v>
      </c>
      <c r="E49" s="9">
        <v>300</v>
      </c>
      <c r="F49" s="9">
        <v>250</v>
      </c>
      <c r="G49" s="9">
        <v>220</v>
      </c>
      <c r="H49" s="29"/>
      <c r="I49" s="10"/>
      <c r="J49" s="10"/>
      <c r="K49" s="7">
        <v>44</v>
      </c>
      <c r="L49" s="14" t="s">
        <v>416</v>
      </c>
      <c r="M49" s="14" t="s">
        <v>415</v>
      </c>
      <c r="N49" s="14" t="s">
        <v>73</v>
      </c>
      <c r="O49" s="9">
        <v>300</v>
      </c>
      <c r="P49" s="9">
        <v>250</v>
      </c>
      <c r="Q49" s="9">
        <v>220</v>
      </c>
      <c r="R49" s="29"/>
      <c r="S49" s="10"/>
      <c r="T49" s="10"/>
      <c r="U49" s="9"/>
      <c r="V49" s="9"/>
      <c r="W49" s="9"/>
      <c r="X49" s="29"/>
      <c r="Y49" s="10"/>
      <c r="Z49" s="10"/>
      <c r="AA49" s="93"/>
    </row>
    <row r="50" spans="1:27" ht="31.5" x14ac:dyDescent="0.25">
      <c r="A50" s="7">
        <v>45</v>
      </c>
      <c r="B50" s="14" t="s">
        <v>417</v>
      </c>
      <c r="C50" s="14" t="s">
        <v>285</v>
      </c>
      <c r="D50" s="14" t="s">
        <v>415</v>
      </c>
      <c r="E50" s="9">
        <v>450</v>
      </c>
      <c r="F50" s="9">
        <v>340</v>
      </c>
      <c r="G50" s="9">
        <v>270</v>
      </c>
      <c r="H50" s="29"/>
      <c r="I50" s="10"/>
      <c r="J50" s="10"/>
      <c r="K50" s="7">
        <v>45</v>
      </c>
      <c r="L50" s="14" t="s">
        <v>417</v>
      </c>
      <c r="M50" s="14" t="s">
        <v>285</v>
      </c>
      <c r="N50" s="14" t="s">
        <v>415</v>
      </c>
      <c r="O50" s="9">
        <v>450</v>
      </c>
      <c r="P50" s="9">
        <v>340</v>
      </c>
      <c r="Q50" s="9">
        <v>270</v>
      </c>
      <c r="R50" s="29"/>
      <c r="S50" s="10"/>
      <c r="T50" s="10"/>
      <c r="U50" s="9"/>
      <c r="V50" s="9"/>
      <c r="W50" s="9"/>
      <c r="X50" s="29"/>
      <c r="Y50" s="10"/>
      <c r="Z50" s="10"/>
      <c r="AA50" s="93"/>
    </row>
    <row r="51" spans="1:27" ht="31.5" x14ac:dyDescent="0.25">
      <c r="A51" s="7">
        <v>46</v>
      </c>
      <c r="B51" s="14" t="s">
        <v>417</v>
      </c>
      <c r="C51" s="14" t="s">
        <v>415</v>
      </c>
      <c r="D51" s="14" t="s">
        <v>73</v>
      </c>
      <c r="E51" s="9">
        <v>300</v>
      </c>
      <c r="F51" s="9">
        <v>250</v>
      </c>
      <c r="G51" s="9">
        <v>220</v>
      </c>
      <c r="H51" s="29"/>
      <c r="I51" s="10"/>
      <c r="J51" s="10"/>
      <c r="K51" s="7">
        <v>46</v>
      </c>
      <c r="L51" s="14" t="s">
        <v>417</v>
      </c>
      <c r="M51" s="14" t="s">
        <v>415</v>
      </c>
      <c r="N51" s="14" t="s">
        <v>73</v>
      </c>
      <c r="O51" s="9">
        <v>300</v>
      </c>
      <c r="P51" s="9">
        <v>250</v>
      </c>
      <c r="Q51" s="9">
        <v>220</v>
      </c>
      <c r="R51" s="29"/>
      <c r="S51" s="10"/>
      <c r="T51" s="10"/>
      <c r="U51" s="9"/>
      <c r="V51" s="9"/>
      <c r="W51" s="9"/>
      <c r="X51" s="29"/>
      <c r="Y51" s="10"/>
      <c r="Z51" s="10"/>
      <c r="AA51" s="93"/>
    </row>
    <row r="52" spans="1:27" x14ac:dyDescent="0.25">
      <c r="A52" s="7">
        <v>47</v>
      </c>
      <c r="B52" s="14" t="s">
        <v>415</v>
      </c>
      <c r="C52" s="14" t="s">
        <v>49</v>
      </c>
      <c r="D52" s="14" t="s">
        <v>73</v>
      </c>
      <c r="E52" s="9">
        <v>350</v>
      </c>
      <c r="F52" s="9"/>
      <c r="G52" s="9"/>
      <c r="H52" s="29"/>
      <c r="I52" s="10"/>
      <c r="J52" s="10"/>
      <c r="K52" s="7">
        <v>47</v>
      </c>
      <c r="L52" s="14" t="s">
        <v>415</v>
      </c>
      <c r="M52" s="14" t="s">
        <v>49</v>
      </c>
      <c r="N52" s="14" t="s">
        <v>73</v>
      </c>
      <c r="O52" s="9">
        <v>350</v>
      </c>
      <c r="P52" s="9"/>
      <c r="Q52" s="9"/>
      <c r="R52" s="29"/>
      <c r="S52" s="10"/>
      <c r="T52" s="10"/>
      <c r="U52" s="9"/>
      <c r="V52" s="9"/>
      <c r="W52" s="9"/>
      <c r="X52" s="29"/>
      <c r="Y52" s="10"/>
      <c r="Z52" s="10"/>
      <c r="AA52" s="93"/>
    </row>
    <row r="53" spans="1:27" ht="31.5" x14ac:dyDescent="0.25">
      <c r="A53" s="7">
        <v>48</v>
      </c>
      <c r="B53" s="14" t="s">
        <v>418</v>
      </c>
      <c r="C53" s="14" t="s">
        <v>283</v>
      </c>
      <c r="D53" s="14" t="s">
        <v>405</v>
      </c>
      <c r="E53" s="9">
        <v>650</v>
      </c>
      <c r="F53" s="9"/>
      <c r="G53" s="9"/>
      <c r="H53" s="29"/>
      <c r="I53" s="10"/>
      <c r="J53" s="10"/>
      <c r="K53" s="7">
        <v>48</v>
      </c>
      <c r="L53" s="14" t="s">
        <v>418</v>
      </c>
      <c r="M53" s="14" t="s">
        <v>283</v>
      </c>
      <c r="N53" s="14" t="s">
        <v>405</v>
      </c>
      <c r="O53" s="9">
        <v>650</v>
      </c>
      <c r="P53" s="9"/>
      <c r="Q53" s="9"/>
      <c r="R53" s="29"/>
      <c r="S53" s="10"/>
      <c r="T53" s="10"/>
      <c r="U53" s="9"/>
      <c r="V53" s="9"/>
      <c r="W53" s="9"/>
      <c r="X53" s="29"/>
      <c r="Y53" s="10"/>
      <c r="Z53" s="10"/>
      <c r="AA53" s="93"/>
    </row>
    <row r="54" spans="1:27" ht="31.5" x14ac:dyDescent="0.25">
      <c r="A54" s="7">
        <v>49</v>
      </c>
      <c r="B54" s="14" t="s">
        <v>342</v>
      </c>
      <c r="C54" s="14" t="s">
        <v>339</v>
      </c>
      <c r="D54" s="14" t="s">
        <v>285</v>
      </c>
      <c r="E54" s="9">
        <v>830</v>
      </c>
      <c r="F54" s="9"/>
      <c r="G54" s="9"/>
      <c r="H54" s="29"/>
      <c r="I54" s="10"/>
      <c r="J54" s="10"/>
      <c r="K54" s="7">
        <v>49</v>
      </c>
      <c r="L54" s="14" t="s">
        <v>342</v>
      </c>
      <c r="M54" s="14" t="s">
        <v>339</v>
      </c>
      <c r="N54" s="14" t="s">
        <v>285</v>
      </c>
      <c r="O54" s="9">
        <v>830</v>
      </c>
      <c r="P54" s="9"/>
      <c r="Q54" s="9"/>
      <c r="R54" s="29"/>
      <c r="S54" s="10"/>
      <c r="T54" s="10"/>
      <c r="U54" s="9"/>
      <c r="V54" s="9"/>
      <c r="W54" s="9"/>
      <c r="X54" s="29"/>
      <c r="Y54" s="10"/>
      <c r="Z54" s="10"/>
      <c r="AA54" s="93"/>
    </row>
    <row r="55" spans="1:27" ht="31.5" x14ac:dyDescent="0.25">
      <c r="A55" s="7">
        <v>50</v>
      </c>
      <c r="B55" s="8" t="s">
        <v>419</v>
      </c>
      <c r="C55" s="8" t="s">
        <v>420</v>
      </c>
      <c r="D55" s="8" t="s">
        <v>421</v>
      </c>
      <c r="E55" s="9">
        <v>420</v>
      </c>
      <c r="F55" s="9">
        <v>180</v>
      </c>
      <c r="G55" s="9">
        <v>140</v>
      </c>
      <c r="H55" s="10"/>
      <c r="I55" s="10"/>
      <c r="J55" s="10"/>
      <c r="K55" s="7">
        <v>50</v>
      </c>
      <c r="L55" s="8" t="s">
        <v>419</v>
      </c>
      <c r="M55" s="8" t="s">
        <v>420</v>
      </c>
      <c r="N55" s="8" t="s">
        <v>421</v>
      </c>
      <c r="O55" s="9">
        <v>420</v>
      </c>
      <c r="P55" s="9">
        <v>180</v>
      </c>
      <c r="Q55" s="9">
        <v>140</v>
      </c>
      <c r="R55" s="10"/>
      <c r="S55" s="10"/>
      <c r="T55" s="10"/>
      <c r="U55" s="9"/>
      <c r="V55" s="9"/>
      <c r="W55" s="9"/>
      <c r="X55" s="10"/>
      <c r="Y55" s="10"/>
      <c r="Z55" s="10"/>
      <c r="AA55" s="93"/>
    </row>
    <row r="56" spans="1:27" ht="47.25" x14ac:dyDescent="0.25">
      <c r="A56" s="7">
        <v>51</v>
      </c>
      <c r="B56" s="14" t="s">
        <v>422</v>
      </c>
      <c r="C56" s="14" t="s">
        <v>423</v>
      </c>
      <c r="D56" s="14" t="s">
        <v>424</v>
      </c>
      <c r="E56" s="28">
        <v>170</v>
      </c>
      <c r="F56" s="13"/>
      <c r="G56" s="13"/>
      <c r="H56" s="13"/>
      <c r="I56" s="13"/>
      <c r="J56" s="13"/>
      <c r="K56" s="7">
        <v>51</v>
      </c>
      <c r="L56" s="14" t="s">
        <v>422</v>
      </c>
      <c r="M56" s="14" t="s">
        <v>423</v>
      </c>
      <c r="N56" s="14" t="s">
        <v>424</v>
      </c>
      <c r="O56" s="28">
        <v>170</v>
      </c>
      <c r="P56" s="13"/>
      <c r="Q56" s="13"/>
      <c r="R56" s="13"/>
      <c r="S56" s="13"/>
      <c r="T56" s="13"/>
      <c r="U56" s="28"/>
      <c r="V56" s="13"/>
      <c r="W56" s="13"/>
      <c r="X56" s="13"/>
      <c r="Y56" s="13"/>
      <c r="Z56" s="13"/>
      <c r="AA56" s="93"/>
    </row>
    <row r="57" spans="1:27" ht="47.25" x14ac:dyDescent="0.25">
      <c r="A57" s="7">
        <v>52</v>
      </c>
      <c r="B57" s="14" t="s">
        <v>324</v>
      </c>
      <c r="C57" s="14" t="s">
        <v>425</v>
      </c>
      <c r="D57" s="14" t="s">
        <v>426</v>
      </c>
      <c r="E57" s="28">
        <v>320</v>
      </c>
      <c r="F57" s="13"/>
      <c r="G57" s="13"/>
      <c r="H57" s="13"/>
      <c r="I57" s="13"/>
      <c r="J57" s="13"/>
      <c r="K57" s="7">
        <v>52</v>
      </c>
      <c r="L57" s="14" t="s">
        <v>324</v>
      </c>
      <c r="M57" s="14" t="s">
        <v>425</v>
      </c>
      <c r="N57" s="14" t="s">
        <v>426</v>
      </c>
      <c r="O57" s="28">
        <v>320</v>
      </c>
      <c r="P57" s="13"/>
      <c r="Q57" s="13"/>
      <c r="R57" s="13"/>
      <c r="S57" s="13"/>
      <c r="T57" s="13"/>
      <c r="U57" s="28"/>
      <c r="V57" s="13"/>
      <c r="W57" s="13"/>
      <c r="X57" s="13"/>
      <c r="Y57" s="13"/>
      <c r="Z57" s="13"/>
      <c r="AA57" s="93"/>
    </row>
    <row r="58" spans="1:27" ht="47.25" x14ac:dyDescent="0.25">
      <c r="A58" s="7">
        <v>53</v>
      </c>
      <c r="B58" s="14" t="s">
        <v>427</v>
      </c>
      <c r="C58" s="253" t="s">
        <v>428</v>
      </c>
      <c r="D58" s="253"/>
      <c r="E58" s="28">
        <v>240</v>
      </c>
      <c r="F58" s="13"/>
      <c r="G58" s="13"/>
      <c r="H58" s="13"/>
      <c r="I58" s="13"/>
      <c r="J58" s="13"/>
      <c r="K58" s="7">
        <v>53</v>
      </c>
      <c r="L58" s="14" t="s">
        <v>427</v>
      </c>
      <c r="M58" s="253" t="s">
        <v>428</v>
      </c>
      <c r="N58" s="253"/>
      <c r="O58" s="28">
        <v>240</v>
      </c>
      <c r="P58" s="13"/>
      <c r="Q58" s="13"/>
      <c r="R58" s="13"/>
      <c r="S58" s="13"/>
      <c r="T58" s="13"/>
      <c r="U58" s="28"/>
      <c r="V58" s="13"/>
      <c r="W58" s="13"/>
      <c r="X58" s="13"/>
      <c r="Y58" s="13"/>
      <c r="Z58" s="13"/>
      <c r="AA58" s="93"/>
    </row>
    <row r="59" spans="1:27" ht="31.5" x14ac:dyDescent="0.25">
      <c r="A59" s="7">
        <v>54</v>
      </c>
      <c r="B59" s="34" t="s">
        <v>429</v>
      </c>
      <c r="C59" s="34" t="s">
        <v>339</v>
      </c>
      <c r="D59" s="34" t="s">
        <v>430</v>
      </c>
      <c r="E59" s="12">
        <v>960</v>
      </c>
      <c r="F59" s="12">
        <v>260</v>
      </c>
      <c r="G59" s="12">
        <v>160</v>
      </c>
      <c r="H59" s="58"/>
      <c r="I59" s="58"/>
      <c r="J59" s="12"/>
      <c r="K59" s="7">
        <v>54</v>
      </c>
      <c r="L59" s="34" t="s">
        <v>429</v>
      </c>
      <c r="M59" s="34" t="s">
        <v>339</v>
      </c>
      <c r="N59" s="34" t="s">
        <v>430</v>
      </c>
      <c r="O59" s="12">
        <v>960</v>
      </c>
      <c r="P59" s="12">
        <v>260</v>
      </c>
      <c r="Q59" s="12">
        <v>160</v>
      </c>
      <c r="R59" s="58"/>
      <c r="S59" s="58"/>
      <c r="T59" s="12"/>
      <c r="U59" s="12"/>
      <c r="V59" s="12"/>
      <c r="W59" s="12"/>
      <c r="X59" s="58"/>
      <c r="Y59" s="58"/>
      <c r="Z59" s="12"/>
      <c r="AA59" s="93"/>
    </row>
    <row r="60" spans="1:27" x14ac:dyDescent="0.25">
      <c r="A60" s="7">
        <v>55</v>
      </c>
      <c r="B60" s="34" t="s">
        <v>431</v>
      </c>
      <c r="C60" s="34" t="s">
        <v>396</v>
      </c>
      <c r="D60" s="34" t="s">
        <v>303</v>
      </c>
      <c r="E60" s="12">
        <v>1200</v>
      </c>
      <c r="F60" s="12"/>
      <c r="G60" s="12"/>
      <c r="H60" s="58"/>
      <c r="I60" s="58"/>
      <c r="J60" s="12"/>
      <c r="K60" s="7">
        <v>55</v>
      </c>
      <c r="L60" s="34" t="s">
        <v>431</v>
      </c>
      <c r="M60" s="34" t="s">
        <v>396</v>
      </c>
      <c r="N60" s="34" t="s">
        <v>303</v>
      </c>
      <c r="O60" s="12">
        <v>1200</v>
      </c>
      <c r="P60" s="12"/>
      <c r="Q60" s="12"/>
      <c r="R60" s="58"/>
      <c r="S60" s="58"/>
      <c r="T60" s="12"/>
      <c r="U60" s="12"/>
      <c r="V60" s="12"/>
      <c r="W60" s="12"/>
      <c r="X60" s="58"/>
      <c r="Y60" s="58"/>
      <c r="Z60" s="12"/>
      <c r="AA60" s="93"/>
    </row>
    <row r="61" spans="1:27" ht="31.5" x14ac:dyDescent="0.25">
      <c r="A61" s="7">
        <v>56</v>
      </c>
      <c r="B61" s="34" t="s">
        <v>73</v>
      </c>
      <c r="C61" s="34" t="s">
        <v>432</v>
      </c>
      <c r="D61" s="34" t="s">
        <v>422</v>
      </c>
      <c r="E61" s="12">
        <v>170</v>
      </c>
      <c r="F61" s="12"/>
      <c r="G61" s="12"/>
      <c r="H61" s="58"/>
      <c r="I61" s="58"/>
      <c r="J61" s="12"/>
      <c r="K61" s="7">
        <v>56</v>
      </c>
      <c r="L61" s="34" t="s">
        <v>73</v>
      </c>
      <c r="M61" s="34" t="s">
        <v>432</v>
      </c>
      <c r="N61" s="34" t="s">
        <v>422</v>
      </c>
      <c r="O61" s="12">
        <v>170</v>
      </c>
      <c r="P61" s="12"/>
      <c r="Q61" s="12"/>
      <c r="R61" s="58"/>
      <c r="S61" s="58"/>
      <c r="T61" s="12"/>
      <c r="U61" s="12"/>
      <c r="V61" s="12"/>
      <c r="W61" s="12"/>
      <c r="X61" s="58"/>
      <c r="Y61" s="58"/>
      <c r="Z61" s="12"/>
      <c r="AA61" s="93"/>
    </row>
    <row r="62" spans="1:27" ht="47.25" x14ac:dyDescent="0.25">
      <c r="A62" s="7">
        <v>57</v>
      </c>
      <c r="B62" s="34" t="s">
        <v>433</v>
      </c>
      <c r="C62" s="34"/>
      <c r="D62" s="34"/>
      <c r="E62" s="12">
        <v>140</v>
      </c>
      <c r="F62" s="12"/>
      <c r="G62" s="12"/>
      <c r="H62" s="12"/>
      <c r="I62" s="12"/>
      <c r="J62" s="12"/>
      <c r="K62" s="7">
        <v>57</v>
      </c>
      <c r="L62" s="34" t="s">
        <v>433</v>
      </c>
      <c r="M62" s="34"/>
      <c r="N62" s="34"/>
      <c r="O62" s="12">
        <v>140</v>
      </c>
      <c r="P62" s="12"/>
      <c r="Q62" s="12"/>
      <c r="R62" s="12"/>
      <c r="S62" s="12"/>
      <c r="T62" s="12"/>
      <c r="U62" s="12">
        <f>O62*2</f>
        <v>280</v>
      </c>
      <c r="V62" s="12"/>
      <c r="W62" s="12"/>
      <c r="X62" s="12"/>
      <c r="Y62" s="12"/>
      <c r="Z62" s="12"/>
      <c r="AA62" s="155" t="s">
        <v>790</v>
      </c>
    </row>
    <row r="63" spans="1:27" x14ac:dyDescent="0.25">
      <c r="A63" s="7">
        <v>58</v>
      </c>
      <c r="B63" s="34" t="s">
        <v>434</v>
      </c>
      <c r="C63" s="34"/>
      <c r="D63" s="34"/>
      <c r="E63" s="12">
        <v>330</v>
      </c>
      <c r="F63" s="12">
        <v>99</v>
      </c>
      <c r="G63" s="12">
        <v>63</v>
      </c>
      <c r="H63" s="12">
        <v>110</v>
      </c>
      <c r="I63" s="12">
        <v>74</v>
      </c>
      <c r="J63" s="12">
        <v>74</v>
      </c>
      <c r="K63" s="7">
        <v>58</v>
      </c>
      <c r="L63" s="34" t="s">
        <v>434</v>
      </c>
      <c r="M63" s="34"/>
      <c r="N63" s="34"/>
      <c r="O63" s="12">
        <v>330</v>
      </c>
      <c r="P63" s="12">
        <v>99</v>
      </c>
      <c r="Q63" s="12">
        <v>63</v>
      </c>
      <c r="R63" s="12">
        <v>110</v>
      </c>
      <c r="S63" s="12">
        <v>74</v>
      </c>
      <c r="T63" s="12">
        <v>74</v>
      </c>
      <c r="U63" s="12"/>
      <c r="V63" s="12"/>
      <c r="W63" s="12"/>
      <c r="X63" s="12"/>
      <c r="Y63" s="12"/>
      <c r="Z63" s="12"/>
      <c r="AA63" s="93"/>
    </row>
    <row r="64" spans="1:27" x14ac:dyDescent="0.25">
      <c r="A64" s="7">
        <v>59</v>
      </c>
      <c r="B64" s="34" t="s">
        <v>435</v>
      </c>
      <c r="C64" s="34"/>
      <c r="D64" s="34"/>
      <c r="E64" s="12">
        <v>370</v>
      </c>
      <c r="F64" s="12">
        <v>200</v>
      </c>
      <c r="G64" s="12">
        <v>140</v>
      </c>
      <c r="H64" s="12">
        <v>250</v>
      </c>
      <c r="I64" s="12">
        <v>150</v>
      </c>
      <c r="J64" s="12">
        <v>84</v>
      </c>
      <c r="K64" s="7">
        <v>59</v>
      </c>
      <c r="L64" s="34" t="s">
        <v>435</v>
      </c>
      <c r="M64" s="34"/>
      <c r="N64" s="34"/>
      <c r="O64" s="12">
        <v>370</v>
      </c>
      <c r="P64" s="12">
        <v>200</v>
      </c>
      <c r="Q64" s="12">
        <v>140</v>
      </c>
      <c r="R64" s="12">
        <v>250</v>
      </c>
      <c r="S64" s="12">
        <v>150</v>
      </c>
      <c r="T64" s="12">
        <v>84</v>
      </c>
      <c r="U64" s="12"/>
      <c r="V64" s="12"/>
      <c r="W64" s="12"/>
      <c r="X64" s="12"/>
      <c r="Y64" s="12"/>
      <c r="Z64" s="12"/>
      <c r="AA64" s="93"/>
    </row>
  </sheetData>
  <mergeCells count="17">
    <mergeCell ref="C58:D58"/>
    <mergeCell ref="M58:N58"/>
    <mergeCell ref="A4:A5"/>
    <mergeCell ref="B4:B5"/>
    <mergeCell ref="C4:D4"/>
    <mergeCell ref="E4:G4"/>
    <mergeCell ref="H4:I4"/>
    <mergeCell ref="K3:K5"/>
    <mergeCell ref="L3:L5"/>
    <mergeCell ref="M3:N4"/>
    <mergeCell ref="U4:W4"/>
    <mergeCell ref="X4:Y4"/>
    <mergeCell ref="U3:Z3"/>
    <mergeCell ref="AA3:AA5"/>
    <mergeCell ref="O4:Q4"/>
    <mergeCell ref="R4:S4"/>
    <mergeCell ref="O3:T3"/>
  </mergeCells>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opLeftCell="K1" zoomScaleNormal="100" workbookViewId="0">
      <selection activeCell="K5" sqref="K5:T8"/>
    </sheetView>
  </sheetViews>
  <sheetFormatPr defaultRowHeight="15.75" x14ac:dyDescent="0.25"/>
  <cols>
    <col min="1" max="1" width="6.140625" style="27" hidden="1" customWidth="1"/>
    <col min="2" max="2" width="24.7109375" style="27" hidden="1" customWidth="1"/>
    <col min="3" max="3" width="14" style="60" hidden="1" customWidth="1"/>
    <col min="4" max="4" width="14" style="27" hidden="1" customWidth="1"/>
    <col min="5" max="10" width="11.85546875" style="27" hidden="1" customWidth="1"/>
    <col min="11" max="11" width="4.7109375" style="27" customWidth="1"/>
    <col min="12" max="12" width="27.7109375" style="27" customWidth="1"/>
    <col min="13" max="14" width="8.85546875" style="27" customWidth="1"/>
    <col min="15" max="20" width="10.28515625" style="27" customWidth="1"/>
  </cols>
  <sheetData>
    <row r="1" spans="1:20" x14ac:dyDescent="0.25">
      <c r="A1" s="52" t="s">
        <v>441</v>
      </c>
      <c r="B1" s="52"/>
      <c r="C1" s="53"/>
      <c r="D1" s="54"/>
      <c r="E1" s="54"/>
      <c r="F1" s="54"/>
      <c r="G1" s="54"/>
      <c r="K1" s="59" t="str">
        <f>A1</f>
        <v>11. XÃ TẢ LÈNG</v>
      </c>
      <c r="L1" s="54"/>
    </row>
    <row r="2" spans="1:20" x14ac:dyDescent="0.25">
      <c r="A2" s="55"/>
      <c r="B2" s="55"/>
      <c r="C2" s="56"/>
      <c r="D2" s="54"/>
      <c r="E2" s="54"/>
      <c r="F2" s="57"/>
      <c r="G2" s="54"/>
      <c r="I2" s="57"/>
      <c r="R2" s="41" t="s">
        <v>3</v>
      </c>
    </row>
    <row r="3" spans="1:20" ht="31.5" x14ac:dyDescent="0.25">
      <c r="A3" s="254" t="s">
        <v>6</v>
      </c>
      <c r="B3" s="254" t="s">
        <v>7</v>
      </c>
      <c r="C3" s="256" t="s">
        <v>8</v>
      </c>
      <c r="D3" s="257"/>
      <c r="E3" s="197" t="s">
        <v>9</v>
      </c>
      <c r="F3" s="198"/>
      <c r="G3" s="199"/>
      <c r="H3" s="197" t="s">
        <v>10</v>
      </c>
      <c r="I3" s="199"/>
      <c r="J3" s="110" t="s">
        <v>11</v>
      </c>
      <c r="K3" s="254" t="s">
        <v>6</v>
      </c>
      <c r="L3" s="254" t="s">
        <v>7</v>
      </c>
      <c r="M3" s="256" t="s">
        <v>8</v>
      </c>
      <c r="N3" s="257"/>
      <c r="O3" s="197" t="s">
        <v>9</v>
      </c>
      <c r="P3" s="198"/>
      <c r="Q3" s="199"/>
      <c r="R3" s="197" t="s">
        <v>10</v>
      </c>
      <c r="S3" s="199"/>
      <c r="T3" s="110" t="s">
        <v>11</v>
      </c>
    </row>
    <row r="4" spans="1:20" x14ac:dyDescent="0.25">
      <c r="A4" s="255"/>
      <c r="B4" s="255"/>
      <c r="C4" s="108" t="s">
        <v>12</v>
      </c>
      <c r="D4" s="108" t="s">
        <v>13</v>
      </c>
      <c r="E4" s="108" t="s">
        <v>0</v>
      </c>
      <c r="F4" s="108" t="s">
        <v>1</v>
      </c>
      <c r="G4" s="108" t="s">
        <v>2</v>
      </c>
      <c r="H4" s="108" t="s">
        <v>0</v>
      </c>
      <c r="I4" s="108" t="s">
        <v>1</v>
      </c>
      <c r="J4" s="108" t="s">
        <v>0</v>
      </c>
      <c r="K4" s="255"/>
      <c r="L4" s="255"/>
      <c r="M4" s="108" t="s">
        <v>12</v>
      </c>
      <c r="N4" s="108" t="s">
        <v>13</v>
      </c>
      <c r="O4" s="108" t="s">
        <v>0</v>
      </c>
      <c r="P4" s="108" t="s">
        <v>1</v>
      </c>
      <c r="Q4" s="108" t="s">
        <v>2</v>
      </c>
      <c r="R4" s="108" t="s">
        <v>0</v>
      </c>
      <c r="S4" s="108" t="s">
        <v>1</v>
      </c>
      <c r="T4" s="108" t="s">
        <v>0</v>
      </c>
    </row>
    <row r="5" spans="1:20" ht="15.75" customHeight="1" x14ac:dyDescent="0.25">
      <c r="A5" s="7">
        <v>1</v>
      </c>
      <c r="B5" s="8" t="s">
        <v>437</v>
      </c>
      <c r="C5" s="8"/>
      <c r="D5" s="8"/>
      <c r="E5" s="12">
        <v>240</v>
      </c>
      <c r="F5" s="12">
        <v>99</v>
      </c>
      <c r="G5" s="12">
        <v>63</v>
      </c>
      <c r="H5" s="12">
        <v>110</v>
      </c>
      <c r="I5" s="12">
        <v>74</v>
      </c>
      <c r="J5" s="12">
        <v>74</v>
      </c>
      <c r="K5" s="7">
        <v>1</v>
      </c>
      <c r="L5" s="8" t="s">
        <v>437</v>
      </c>
      <c r="M5" s="12"/>
      <c r="N5" s="12"/>
      <c r="O5" s="12">
        <v>240</v>
      </c>
      <c r="P5" s="12">
        <v>99</v>
      </c>
      <c r="Q5" s="12">
        <v>63</v>
      </c>
      <c r="R5" s="12">
        <v>110</v>
      </c>
      <c r="S5" s="12">
        <v>74</v>
      </c>
      <c r="T5" s="12">
        <v>74</v>
      </c>
    </row>
    <row r="6" spans="1:20" x14ac:dyDescent="0.25">
      <c r="A6" s="7">
        <v>2</v>
      </c>
      <c r="B6" s="8" t="s">
        <v>438</v>
      </c>
      <c r="C6" s="8"/>
      <c r="D6" s="8"/>
      <c r="E6" s="12">
        <v>240</v>
      </c>
      <c r="F6" s="12">
        <v>91</v>
      </c>
      <c r="G6" s="12">
        <v>65</v>
      </c>
      <c r="H6" s="12">
        <v>108</v>
      </c>
      <c r="I6" s="12">
        <v>65</v>
      </c>
      <c r="J6" s="12">
        <v>65</v>
      </c>
      <c r="K6" s="7">
        <v>2</v>
      </c>
      <c r="L6" s="8" t="s">
        <v>438</v>
      </c>
      <c r="M6" s="4"/>
      <c r="N6" s="4"/>
      <c r="O6" s="12">
        <v>240</v>
      </c>
      <c r="P6" s="12">
        <v>91</v>
      </c>
      <c r="Q6" s="12">
        <v>65</v>
      </c>
      <c r="R6" s="12">
        <v>108</v>
      </c>
      <c r="S6" s="12">
        <v>65</v>
      </c>
      <c r="T6" s="12">
        <v>65</v>
      </c>
    </row>
    <row r="7" spans="1:20" x14ac:dyDescent="0.25">
      <c r="A7" s="7">
        <v>3</v>
      </c>
      <c r="B7" s="8" t="s">
        <v>439</v>
      </c>
      <c r="C7" s="8"/>
      <c r="D7" s="8"/>
      <c r="E7" s="12">
        <v>150</v>
      </c>
      <c r="F7" s="12">
        <v>95</v>
      </c>
      <c r="G7" s="12">
        <v>63</v>
      </c>
      <c r="H7" s="12">
        <v>105</v>
      </c>
      <c r="I7" s="12">
        <v>74</v>
      </c>
      <c r="J7" s="12">
        <v>74</v>
      </c>
      <c r="K7" s="7">
        <v>3</v>
      </c>
      <c r="L7" s="8" t="s">
        <v>439</v>
      </c>
      <c r="M7" s="4"/>
      <c r="N7" s="4"/>
      <c r="O7" s="12">
        <v>150</v>
      </c>
      <c r="P7" s="12">
        <v>95</v>
      </c>
      <c r="Q7" s="12">
        <v>63</v>
      </c>
      <c r="R7" s="12">
        <v>105</v>
      </c>
      <c r="S7" s="12">
        <v>74</v>
      </c>
      <c r="T7" s="12">
        <v>74</v>
      </c>
    </row>
    <row r="8" spans="1:20" ht="95.45" customHeight="1" x14ac:dyDescent="0.25">
      <c r="A8" s="15">
        <v>4</v>
      </c>
      <c r="B8" s="14" t="s">
        <v>440</v>
      </c>
      <c r="C8" s="14"/>
      <c r="D8" s="14"/>
      <c r="E8" s="12">
        <v>240</v>
      </c>
      <c r="F8" s="12"/>
      <c r="G8" s="12"/>
      <c r="H8" s="12"/>
      <c r="I8" s="12"/>
      <c r="J8" s="12"/>
      <c r="K8" s="15">
        <v>4</v>
      </c>
      <c r="L8" s="14" t="s">
        <v>440</v>
      </c>
      <c r="M8" s="12"/>
      <c r="N8" s="12"/>
      <c r="O8" s="12">
        <v>240</v>
      </c>
      <c r="P8" s="12"/>
      <c r="Q8" s="12"/>
      <c r="R8" s="12"/>
      <c r="S8" s="12"/>
      <c r="T8" s="12"/>
    </row>
  </sheetData>
  <mergeCells count="10">
    <mergeCell ref="O3:Q3"/>
    <mergeCell ref="R3:S3"/>
    <mergeCell ref="A3:A4"/>
    <mergeCell ref="B3:B4"/>
    <mergeCell ref="C3:D3"/>
    <mergeCell ref="E3:G3"/>
    <mergeCell ref="H3:I3"/>
    <mergeCell ref="K3:K4"/>
    <mergeCell ref="L3:L4"/>
    <mergeCell ref="M3:N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
  <sheetViews>
    <sheetView topLeftCell="K1" zoomScale="70" zoomScaleNormal="70" workbookViewId="0">
      <selection activeCell="K5" sqref="K5:T10"/>
    </sheetView>
  </sheetViews>
  <sheetFormatPr defaultRowHeight="15.75" x14ac:dyDescent="0.25"/>
  <cols>
    <col min="1" max="1" width="6.42578125" style="27" hidden="1" customWidth="1"/>
    <col min="2" max="2" width="24.7109375" style="27" hidden="1" customWidth="1"/>
    <col min="3" max="3" width="23" style="60" hidden="1" customWidth="1"/>
    <col min="4" max="4" width="21.7109375" style="27" hidden="1" customWidth="1"/>
    <col min="5" max="10" width="11.85546875" style="27" hidden="1" customWidth="1"/>
    <col min="11" max="11" width="5.5703125" style="27" customWidth="1"/>
    <col min="12" max="12" width="27.7109375" style="27" customWidth="1"/>
    <col min="13" max="14" width="20.42578125" style="27" customWidth="1"/>
    <col min="15" max="20" width="10.28515625" style="27" customWidth="1"/>
  </cols>
  <sheetData>
    <row r="1" spans="1:20" x14ac:dyDescent="0.25">
      <c r="A1" s="52" t="s">
        <v>449</v>
      </c>
      <c r="B1" s="52"/>
      <c r="C1" s="53"/>
      <c r="D1" s="54"/>
      <c r="E1" s="54"/>
      <c r="F1" s="54"/>
      <c r="G1" s="54"/>
      <c r="K1" s="55" t="str">
        <f>A1</f>
        <v>12. XÃ KHUN HÁ</v>
      </c>
    </row>
    <row r="2" spans="1:20" x14ac:dyDescent="0.25">
      <c r="A2" s="55"/>
      <c r="B2" s="55"/>
      <c r="C2" s="56"/>
      <c r="D2" s="54"/>
      <c r="E2" s="54"/>
      <c r="F2" s="57"/>
      <c r="G2" s="54"/>
      <c r="I2" s="57"/>
      <c r="Q2" s="258" t="s">
        <v>3</v>
      </c>
      <c r="R2" s="258"/>
      <c r="S2" s="258"/>
      <c r="T2" s="258"/>
    </row>
    <row r="3" spans="1:20" ht="31.5" x14ac:dyDescent="0.25">
      <c r="A3" s="216" t="s">
        <v>6</v>
      </c>
      <c r="B3" s="216" t="s">
        <v>7</v>
      </c>
      <c r="C3" s="216" t="s">
        <v>8</v>
      </c>
      <c r="D3" s="216"/>
      <c r="E3" s="197" t="s">
        <v>9</v>
      </c>
      <c r="F3" s="198"/>
      <c r="G3" s="199"/>
      <c r="H3" s="200" t="s">
        <v>10</v>
      </c>
      <c r="I3" s="200"/>
      <c r="J3" s="6" t="s">
        <v>11</v>
      </c>
      <c r="K3" s="216" t="s">
        <v>6</v>
      </c>
      <c r="L3" s="216" t="s">
        <v>7</v>
      </c>
      <c r="M3" s="216" t="s">
        <v>8</v>
      </c>
      <c r="N3" s="216"/>
      <c r="O3" s="197" t="s">
        <v>9</v>
      </c>
      <c r="P3" s="198"/>
      <c r="Q3" s="199"/>
      <c r="R3" s="200" t="s">
        <v>10</v>
      </c>
      <c r="S3" s="200"/>
      <c r="T3" s="6" t="s">
        <v>11</v>
      </c>
    </row>
    <row r="4" spans="1:20" x14ac:dyDescent="0.25">
      <c r="A4" s="216"/>
      <c r="B4" s="216"/>
      <c r="C4" s="4" t="s">
        <v>12</v>
      </c>
      <c r="D4" s="4" t="s">
        <v>13</v>
      </c>
      <c r="E4" s="4" t="s">
        <v>0</v>
      </c>
      <c r="F4" s="4" t="s">
        <v>1</v>
      </c>
      <c r="G4" s="4" t="s">
        <v>2</v>
      </c>
      <c r="H4" s="4" t="s">
        <v>0</v>
      </c>
      <c r="I4" s="4" t="s">
        <v>1</v>
      </c>
      <c r="J4" s="4" t="s">
        <v>0</v>
      </c>
      <c r="K4" s="216"/>
      <c r="L4" s="216"/>
      <c r="M4" s="4" t="s">
        <v>12</v>
      </c>
      <c r="N4" s="4" t="s">
        <v>13</v>
      </c>
      <c r="O4" s="4" t="s">
        <v>0</v>
      </c>
      <c r="P4" s="4" t="s">
        <v>1</v>
      </c>
      <c r="Q4" s="4" t="s">
        <v>2</v>
      </c>
      <c r="R4" s="4" t="s">
        <v>0</v>
      </c>
      <c r="S4" s="4" t="s">
        <v>1</v>
      </c>
      <c r="T4" s="4" t="s">
        <v>0</v>
      </c>
    </row>
    <row r="5" spans="1:20" ht="47.25" x14ac:dyDescent="0.25">
      <c r="A5" s="7">
        <v>1</v>
      </c>
      <c r="B5" s="8" t="s">
        <v>442</v>
      </c>
      <c r="C5" s="8" t="s">
        <v>443</v>
      </c>
      <c r="D5" s="8" t="s">
        <v>444</v>
      </c>
      <c r="E5" s="39">
        <v>380</v>
      </c>
      <c r="F5" s="39">
        <v>113</v>
      </c>
      <c r="G5" s="39">
        <v>97</v>
      </c>
      <c r="H5" s="10"/>
      <c r="I5" s="10"/>
      <c r="J5" s="10"/>
      <c r="K5" s="7">
        <v>1</v>
      </c>
      <c r="L5" s="8" t="s">
        <v>442</v>
      </c>
      <c r="M5" s="8" t="s">
        <v>443</v>
      </c>
      <c r="N5" s="8" t="s">
        <v>444</v>
      </c>
      <c r="O5" s="39">
        <v>380</v>
      </c>
      <c r="P5" s="39">
        <v>113</v>
      </c>
      <c r="Q5" s="39">
        <v>97</v>
      </c>
      <c r="R5" s="10"/>
      <c r="S5" s="10"/>
      <c r="T5" s="10"/>
    </row>
    <row r="6" spans="1:20" x14ac:dyDescent="0.25">
      <c r="A6" s="7">
        <v>2</v>
      </c>
      <c r="B6" s="40" t="s">
        <v>445</v>
      </c>
      <c r="C6" s="8"/>
      <c r="D6" s="8"/>
      <c r="E6" s="39">
        <v>140</v>
      </c>
      <c r="F6" s="39">
        <v>90</v>
      </c>
      <c r="G6" s="39">
        <v>65</v>
      </c>
      <c r="H6" s="39">
        <v>90</v>
      </c>
      <c r="I6" s="39">
        <v>63</v>
      </c>
      <c r="J6" s="39">
        <v>65</v>
      </c>
      <c r="K6" s="7">
        <v>2</v>
      </c>
      <c r="L6" s="40" t="s">
        <v>445</v>
      </c>
      <c r="M6" s="8"/>
      <c r="N6" s="8"/>
      <c r="O6" s="39">
        <v>140</v>
      </c>
      <c r="P6" s="39">
        <v>90</v>
      </c>
      <c r="Q6" s="39">
        <v>65</v>
      </c>
      <c r="R6" s="39">
        <v>90</v>
      </c>
      <c r="S6" s="39">
        <v>63</v>
      </c>
      <c r="T6" s="39">
        <v>65</v>
      </c>
    </row>
    <row r="7" spans="1:20" x14ac:dyDescent="0.25">
      <c r="A7" s="7">
        <v>3</v>
      </c>
      <c r="B7" s="40" t="s">
        <v>446</v>
      </c>
      <c r="C7" s="8"/>
      <c r="D7" s="8"/>
      <c r="E7" s="39">
        <v>150</v>
      </c>
      <c r="F7" s="39">
        <v>95</v>
      </c>
      <c r="G7" s="39">
        <v>63</v>
      </c>
      <c r="H7" s="39">
        <v>110</v>
      </c>
      <c r="I7" s="39">
        <v>74</v>
      </c>
      <c r="J7" s="39">
        <v>74</v>
      </c>
      <c r="K7" s="7">
        <v>3</v>
      </c>
      <c r="L7" s="40" t="s">
        <v>446</v>
      </c>
      <c r="M7" s="8"/>
      <c r="N7" s="8"/>
      <c r="O7" s="39">
        <v>150</v>
      </c>
      <c r="P7" s="39">
        <v>95</v>
      </c>
      <c r="Q7" s="39">
        <v>63</v>
      </c>
      <c r="R7" s="39">
        <v>110</v>
      </c>
      <c r="S7" s="39">
        <v>74</v>
      </c>
      <c r="T7" s="39">
        <v>74</v>
      </c>
    </row>
    <row r="8" spans="1:20" ht="31.5" x14ac:dyDescent="0.25">
      <c r="A8" s="7">
        <v>4</v>
      </c>
      <c r="B8" s="14" t="s">
        <v>447</v>
      </c>
      <c r="C8" s="14"/>
      <c r="D8" s="14"/>
      <c r="E8" s="39">
        <v>240</v>
      </c>
      <c r="F8" s="12"/>
      <c r="G8" s="12"/>
      <c r="H8" s="12"/>
      <c r="I8" s="12"/>
      <c r="J8" s="12"/>
      <c r="K8" s="7">
        <v>4</v>
      </c>
      <c r="L8" s="14" t="s">
        <v>447</v>
      </c>
      <c r="M8" s="14"/>
      <c r="N8" s="14"/>
      <c r="O8" s="39">
        <v>240</v>
      </c>
      <c r="P8" s="12"/>
      <c r="Q8" s="12"/>
      <c r="R8" s="12"/>
      <c r="S8" s="12"/>
      <c r="T8" s="12"/>
    </row>
    <row r="9" spans="1:20" ht="31.5" x14ac:dyDescent="0.25">
      <c r="A9" s="7">
        <v>5</v>
      </c>
      <c r="B9" s="14" t="s">
        <v>448</v>
      </c>
      <c r="C9" s="14"/>
      <c r="D9" s="14"/>
      <c r="E9" s="39">
        <v>240</v>
      </c>
      <c r="F9" s="9"/>
      <c r="G9" s="9"/>
      <c r="H9" s="10"/>
      <c r="I9" s="10"/>
      <c r="J9" s="10"/>
      <c r="K9" s="7">
        <v>5</v>
      </c>
      <c r="L9" s="14" t="s">
        <v>448</v>
      </c>
      <c r="M9" s="14"/>
      <c r="N9" s="14"/>
      <c r="O9" s="39">
        <v>240</v>
      </c>
      <c r="P9" s="9"/>
      <c r="Q9" s="9"/>
      <c r="R9" s="10"/>
      <c r="S9" s="10"/>
      <c r="T9" s="10"/>
    </row>
    <row r="10" spans="1:20" x14ac:dyDescent="0.25">
      <c r="A10" s="7"/>
      <c r="B10" s="11"/>
      <c r="C10" s="4"/>
      <c r="D10" s="4"/>
      <c r="E10" s="12"/>
      <c r="F10" s="12"/>
      <c r="G10" s="12"/>
      <c r="H10" s="12"/>
      <c r="I10" s="12"/>
      <c r="J10" s="12"/>
      <c r="K10" s="4"/>
      <c r="L10" s="13"/>
      <c r="M10" s="4"/>
      <c r="N10" s="4"/>
      <c r="O10" s="12"/>
      <c r="P10" s="12"/>
      <c r="Q10" s="12"/>
      <c r="R10" s="12"/>
      <c r="S10" s="12"/>
      <c r="T10" s="12"/>
    </row>
  </sheetData>
  <mergeCells count="11">
    <mergeCell ref="Q2:T2"/>
    <mergeCell ref="O3:Q3"/>
    <mergeCell ref="R3:S3"/>
    <mergeCell ref="A3:A4"/>
    <mergeCell ref="B3:B4"/>
    <mergeCell ref="C3:D3"/>
    <mergeCell ref="E3:G3"/>
    <mergeCell ref="H3:I3"/>
    <mergeCell ref="K3:K4"/>
    <mergeCell ref="L3:L4"/>
    <mergeCell ref="M3:N3"/>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
  <sheetViews>
    <sheetView topLeftCell="K1" zoomScale="80" zoomScaleNormal="80" workbookViewId="0">
      <selection activeCell="K5" sqref="K5:T9"/>
    </sheetView>
  </sheetViews>
  <sheetFormatPr defaultRowHeight="15" x14ac:dyDescent="0.25"/>
  <cols>
    <col min="1" max="1" width="8.7109375" style="25" hidden="1" customWidth="1"/>
    <col min="2" max="2" width="29.28515625" style="25" hidden="1" customWidth="1"/>
    <col min="3" max="3" width="8.7109375" style="49" hidden="1" customWidth="1"/>
    <col min="4" max="4" width="10.85546875" style="25" hidden="1" customWidth="1"/>
    <col min="5" max="10" width="11.85546875" style="25" hidden="1" customWidth="1"/>
    <col min="11" max="11" width="5.28515625" style="25" customWidth="1"/>
    <col min="12" max="12" width="27.7109375" style="25" customWidth="1"/>
    <col min="13" max="13" width="10.42578125" style="25" customWidth="1"/>
    <col min="14" max="14" width="10.7109375" style="25" customWidth="1"/>
    <col min="15" max="20" width="10.28515625" style="25" customWidth="1"/>
  </cols>
  <sheetData>
    <row r="1" spans="1:20" ht="15.75" x14ac:dyDescent="0.25">
      <c r="A1" s="52" t="s">
        <v>455</v>
      </c>
      <c r="B1" s="52"/>
      <c r="C1" s="53"/>
      <c r="D1" s="54"/>
      <c r="E1" s="54"/>
      <c r="F1" s="54"/>
      <c r="G1" s="54"/>
      <c r="H1" s="27"/>
      <c r="I1" s="27"/>
      <c r="J1" s="27"/>
      <c r="K1" s="59" t="str">
        <f>A1</f>
        <v>13. XÃ SIN SUỐI HỒ</v>
      </c>
      <c r="L1" s="27"/>
      <c r="M1" s="27"/>
      <c r="N1" s="27"/>
      <c r="O1" s="27"/>
      <c r="P1" s="27"/>
      <c r="Q1" s="27"/>
      <c r="R1" s="27"/>
      <c r="S1" s="27"/>
      <c r="T1" s="27"/>
    </row>
    <row r="2" spans="1:20" ht="15.75" x14ac:dyDescent="0.25">
      <c r="A2" s="55"/>
      <c r="B2" s="55"/>
      <c r="C2" s="56"/>
      <c r="D2" s="54"/>
      <c r="E2" s="54"/>
      <c r="F2" s="57"/>
      <c r="G2" s="54"/>
      <c r="H2" s="27"/>
      <c r="I2" s="57"/>
      <c r="J2" s="27"/>
      <c r="K2" s="27"/>
      <c r="L2" s="27"/>
      <c r="M2" s="27"/>
      <c r="N2" s="27"/>
      <c r="O2" s="27"/>
      <c r="P2" s="27"/>
      <c r="Q2" s="27"/>
      <c r="R2" s="41" t="s">
        <v>3</v>
      </c>
      <c r="S2" s="27"/>
      <c r="T2" s="27"/>
    </row>
    <row r="3" spans="1:20" ht="31.5" x14ac:dyDescent="0.25">
      <c r="A3" s="216" t="s">
        <v>6</v>
      </c>
      <c r="B3" s="216" t="s">
        <v>7</v>
      </c>
      <c r="C3" s="216" t="s">
        <v>8</v>
      </c>
      <c r="D3" s="216"/>
      <c r="E3" s="197" t="s">
        <v>9</v>
      </c>
      <c r="F3" s="198"/>
      <c r="G3" s="199"/>
      <c r="H3" s="200" t="s">
        <v>10</v>
      </c>
      <c r="I3" s="200"/>
      <c r="J3" s="6" t="s">
        <v>11</v>
      </c>
      <c r="K3" s="216" t="s">
        <v>6</v>
      </c>
      <c r="L3" s="216" t="s">
        <v>7</v>
      </c>
      <c r="M3" s="216" t="s">
        <v>8</v>
      </c>
      <c r="N3" s="216"/>
      <c r="O3" s="197" t="s">
        <v>9</v>
      </c>
      <c r="P3" s="198"/>
      <c r="Q3" s="199"/>
      <c r="R3" s="200" t="s">
        <v>10</v>
      </c>
      <c r="S3" s="200"/>
      <c r="T3" s="6" t="s">
        <v>11</v>
      </c>
    </row>
    <row r="4" spans="1:20" ht="15.75" x14ac:dyDescent="0.25">
      <c r="A4" s="216"/>
      <c r="B4" s="216"/>
      <c r="C4" s="5" t="s">
        <v>12</v>
      </c>
      <c r="D4" s="5" t="s">
        <v>13</v>
      </c>
      <c r="E4" s="5" t="s">
        <v>0</v>
      </c>
      <c r="F4" s="5" t="s">
        <v>1</v>
      </c>
      <c r="G4" s="5" t="s">
        <v>2</v>
      </c>
      <c r="H4" s="5" t="s">
        <v>0</v>
      </c>
      <c r="I4" s="5" t="s">
        <v>1</v>
      </c>
      <c r="J4" s="5" t="s">
        <v>0</v>
      </c>
      <c r="K4" s="216"/>
      <c r="L4" s="216"/>
      <c r="M4" s="5" t="s">
        <v>12</v>
      </c>
      <c r="N4" s="5" t="s">
        <v>13</v>
      </c>
      <c r="O4" s="5" t="s">
        <v>0</v>
      </c>
      <c r="P4" s="5" t="s">
        <v>1</v>
      </c>
      <c r="Q4" s="5" t="s">
        <v>2</v>
      </c>
      <c r="R4" s="5" t="s">
        <v>0</v>
      </c>
      <c r="S4" s="5" t="s">
        <v>1</v>
      </c>
      <c r="T4" s="5" t="s">
        <v>0</v>
      </c>
    </row>
    <row r="5" spans="1:20" ht="15.75" x14ac:dyDescent="0.25">
      <c r="A5" s="62">
        <v>1</v>
      </c>
      <c r="B5" s="8" t="s">
        <v>450</v>
      </c>
      <c r="C5" s="5"/>
      <c r="D5" s="5"/>
      <c r="E5" s="12">
        <v>320</v>
      </c>
      <c r="F5" s="12">
        <v>180</v>
      </c>
      <c r="G5" s="12">
        <v>110</v>
      </c>
      <c r="H5" s="12">
        <v>150</v>
      </c>
      <c r="I5" s="12">
        <v>110</v>
      </c>
      <c r="J5" s="12">
        <v>74</v>
      </c>
      <c r="K5" s="62">
        <v>1</v>
      </c>
      <c r="L5" s="8" t="s">
        <v>450</v>
      </c>
      <c r="M5" s="5"/>
      <c r="N5" s="5"/>
      <c r="O5" s="12">
        <v>320</v>
      </c>
      <c r="P5" s="12">
        <v>180</v>
      </c>
      <c r="Q5" s="12">
        <v>110</v>
      </c>
      <c r="R5" s="12">
        <v>150</v>
      </c>
      <c r="S5" s="12">
        <v>110</v>
      </c>
      <c r="T5" s="12">
        <v>74</v>
      </c>
    </row>
    <row r="6" spans="1:20" ht="15.75" x14ac:dyDescent="0.25">
      <c r="A6" s="15">
        <v>2</v>
      </c>
      <c r="B6" s="8" t="s">
        <v>451</v>
      </c>
      <c r="C6" s="14"/>
      <c r="D6" s="14"/>
      <c r="E6" s="12">
        <v>380</v>
      </c>
      <c r="F6" s="12">
        <v>200</v>
      </c>
      <c r="G6" s="12">
        <v>130</v>
      </c>
      <c r="H6" s="12">
        <v>220</v>
      </c>
      <c r="I6" s="12">
        <v>140</v>
      </c>
      <c r="J6" s="12">
        <v>84</v>
      </c>
      <c r="K6" s="15">
        <v>2</v>
      </c>
      <c r="L6" s="8" t="s">
        <v>451</v>
      </c>
      <c r="M6" s="14"/>
      <c r="N6" s="14"/>
      <c r="O6" s="12">
        <v>380</v>
      </c>
      <c r="P6" s="12">
        <v>200</v>
      </c>
      <c r="Q6" s="12">
        <v>130</v>
      </c>
      <c r="R6" s="12">
        <v>220</v>
      </c>
      <c r="S6" s="12">
        <v>140</v>
      </c>
      <c r="T6" s="12">
        <v>84</v>
      </c>
    </row>
    <row r="7" spans="1:20" ht="15.75" x14ac:dyDescent="0.25">
      <c r="A7" s="62">
        <v>3</v>
      </c>
      <c r="B7" s="8" t="s">
        <v>452</v>
      </c>
      <c r="C7" s="14"/>
      <c r="D7" s="14"/>
      <c r="E7" s="12">
        <v>330</v>
      </c>
      <c r="F7" s="28">
        <v>91</v>
      </c>
      <c r="G7" s="28">
        <v>65</v>
      </c>
      <c r="H7" s="12">
        <v>110</v>
      </c>
      <c r="I7" s="28">
        <v>65</v>
      </c>
      <c r="J7" s="12">
        <v>65</v>
      </c>
      <c r="K7" s="62">
        <v>3</v>
      </c>
      <c r="L7" s="8" t="s">
        <v>452</v>
      </c>
      <c r="M7" s="14"/>
      <c r="N7" s="14"/>
      <c r="O7" s="12">
        <v>330</v>
      </c>
      <c r="P7" s="28">
        <v>91</v>
      </c>
      <c r="Q7" s="28">
        <v>65</v>
      </c>
      <c r="R7" s="12">
        <v>110</v>
      </c>
      <c r="S7" s="28">
        <v>65</v>
      </c>
      <c r="T7" s="12">
        <v>65</v>
      </c>
    </row>
    <row r="8" spans="1:20" ht="31.5" x14ac:dyDescent="0.25">
      <c r="A8" s="15">
        <v>4</v>
      </c>
      <c r="B8" s="14" t="s">
        <v>453</v>
      </c>
      <c r="C8" s="14"/>
      <c r="D8" s="14"/>
      <c r="E8" s="12">
        <v>240</v>
      </c>
      <c r="F8" s="29"/>
      <c r="G8" s="29"/>
      <c r="H8" s="29"/>
      <c r="I8" s="29"/>
      <c r="J8" s="29"/>
      <c r="K8" s="15">
        <v>4</v>
      </c>
      <c r="L8" s="14" t="s">
        <v>453</v>
      </c>
      <c r="M8" s="14"/>
      <c r="N8" s="14"/>
      <c r="O8" s="12">
        <v>240</v>
      </c>
      <c r="P8" s="29"/>
      <c r="Q8" s="29"/>
      <c r="R8" s="29"/>
      <c r="S8" s="29"/>
      <c r="T8" s="29"/>
    </row>
    <row r="9" spans="1:20" ht="47.25" x14ac:dyDescent="0.25">
      <c r="A9" s="62">
        <v>5</v>
      </c>
      <c r="B9" s="14" t="s">
        <v>454</v>
      </c>
      <c r="C9" s="14"/>
      <c r="D9" s="14"/>
      <c r="E9" s="12">
        <v>240</v>
      </c>
      <c r="F9" s="13"/>
      <c r="G9" s="13"/>
      <c r="H9" s="13"/>
      <c r="I9" s="13"/>
      <c r="J9" s="13"/>
      <c r="K9" s="62">
        <v>5</v>
      </c>
      <c r="L9" s="14" t="s">
        <v>454</v>
      </c>
      <c r="M9" s="13"/>
      <c r="N9" s="13"/>
      <c r="O9" s="12">
        <v>240</v>
      </c>
      <c r="P9" s="13"/>
      <c r="Q9" s="13"/>
      <c r="R9" s="13"/>
      <c r="S9" s="13"/>
      <c r="T9" s="13"/>
    </row>
  </sheetData>
  <mergeCells count="10">
    <mergeCell ref="O3:Q3"/>
    <mergeCell ref="R3:S3"/>
    <mergeCell ref="A3:A4"/>
    <mergeCell ref="B3:B4"/>
    <mergeCell ref="C3:D3"/>
    <mergeCell ref="E3:G3"/>
    <mergeCell ref="H3:I3"/>
    <mergeCell ref="K3:K4"/>
    <mergeCell ref="L3:L4"/>
    <mergeCell ref="M3:N3"/>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8"/>
  <sheetViews>
    <sheetView zoomScale="90" zoomScaleNormal="90" workbookViewId="0">
      <pane ySplit="5" topLeftCell="A30" activePane="bottomLeft" state="frozen"/>
      <selection pane="bottomLeft" activeCell="AE40" sqref="AE40"/>
    </sheetView>
  </sheetViews>
  <sheetFormatPr defaultRowHeight="15" x14ac:dyDescent="0.25"/>
  <cols>
    <col min="1" max="1" width="8.7109375" style="37" hidden="1" customWidth="1"/>
    <col min="2" max="2" width="21" style="25" hidden="1" customWidth="1"/>
    <col min="3" max="3" width="19.28515625" style="49" hidden="1" customWidth="1"/>
    <col min="4" max="4" width="22.5703125" style="25" hidden="1" customWidth="1"/>
    <col min="5" max="10" width="11.85546875" style="25" hidden="1" customWidth="1"/>
    <col min="11" max="11" width="4.7109375" style="25" customWidth="1"/>
    <col min="12" max="12" width="27.7109375" style="25" customWidth="1"/>
    <col min="13" max="14" width="18.7109375" style="25" customWidth="1"/>
    <col min="15" max="21" width="10.28515625" style="25" customWidth="1"/>
    <col min="22" max="26" width="8.85546875" style="25"/>
  </cols>
  <sheetData>
    <row r="1" spans="1:27" x14ac:dyDescent="0.25">
      <c r="A1" s="89" t="s">
        <v>501</v>
      </c>
      <c r="B1" s="42"/>
      <c r="C1" s="43"/>
      <c r="D1" s="44"/>
      <c r="E1" s="44"/>
      <c r="F1" s="44"/>
      <c r="G1" s="44"/>
      <c r="K1" s="24" t="str">
        <f>A1</f>
        <v>14. XÃ PHONG THỔ</v>
      </c>
    </row>
    <row r="2" spans="1:27" x14ac:dyDescent="0.25">
      <c r="A2" s="90"/>
      <c r="B2" s="45"/>
      <c r="C2" s="46"/>
      <c r="D2" s="44"/>
      <c r="E2" s="44"/>
      <c r="F2" s="47"/>
      <c r="G2" s="44"/>
      <c r="I2" s="47"/>
      <c r="T2" s="73"/>
      <c r="X2" s="258" t="s">
        <v>456</v>
      </c>
      <c r="Y2" s="258"/>
      <c r="Z2" s="258"/>
    </row>
    <row r="3" spans="1:27" ht="32.25" customHeight="1" x14ac:dyDescent="0.25">
      <c r="A3" s="90"/>
      <c r="B3" s="45"/>
      <c r="C3" s="46"/>
      <c r="D3" s="44"/>
      <c r="E3" s="44"/>
      <c r="F3" s="47"/>
      <c r="G3" s="44"/>
      <c r="I3" s="47"/>
      <c r="K3" s="229" t="s">
        <v>6</v>
      </c>
      <c r="L3" s="229" t="s">
        <v>7</v>
      </c>
      <c r="M3" s="229" t="s">
        <v>8</v>
      </c>
      <c r="N3" s="229"/>
      <c r="O3" s="260" t="s">
        <v>878</v>
      </c>
      <c r="P3" s="260"/>
      <c r="Q3" s="260"/>
      <c r="R3" s="260"/>
      <c r="S3" s="260"/>
      <c r="T3" s="260"/>
      <c r="U3" s="241" t="s">
        <v>798</v>
      </c>
      <c r="V3" s="241"/>
      <c r="W3" s="241"/>
      <c r="X3" s="241"/>
      <c r="Y3" s="241"/>
      <c r="Z3" s="241"/>
      <c r="AA3" s="242" t="s">
        <v>785</v>
      </c>
    </row>
    <row r="4" spans="1:27" ht="27.6" customHeight="1" x14ac:dyDescent="0.25">
      <c r="A4" s="229" t="s">
        <v>6</v>
      </c>
      <c r="B4" s="229" t="s">
        <v>7</v>
      </c>
      <c r="C4" s="229" t="s">
        <v>8</v>
      </c>
      <c r="D4" s="229"/>
      <c r="E4" s="225" t="s">
        <v>9</v>
      </c>
      <c r="F4" s="226"/>
      <c r="G4" s="227"/>
      <c r="H4" s="228" t="s">
        <v>10</v>
      </c>
      <c r="I4" s="228"/>
      <c r="J4" s="111" t="s">
        <v>11</v>
      </c>
      <c r="K4" s="229"/>
      <c r="L4" s="229"/>
      <c r="M4" s="229"/>
      <c r="N4" s="229"/>
      <c r="O4" s="226" t="s">
        <v>9</v>
      </c>
      <c r="P4" s="226"/>
      <c r="Q4" s="227"/>
      <c r="R4" s="228" t="s">
        <v>10</v>
      </c>
      <c r="S4" s="228"/>
      <c r="T4" s="20" t="s">
        <v>11</v>
      </c>
      <c r="U4" s="225" t="s">
        <v>9</v>
      </c>
      <c r="V4" s="226"/>
      <c r="W4" s="227"/>
      <c r="X4" s="225" t="s">
        <v>10</v>
      </c>
      <c r="Y4" s="227"/>
      <c r="Z4" s="87" t="s">
        <v>11</v>
      </c>
      <c r="AA4" s="259"/>
    </row>
    <row r="5" spans="1:27" x14ac:dyDescent="0.25">
      <c r="A5" s="229"/>
      <c r="B5" s="229"/>
      <c r="C5" s="21" t="s">
        <v>12</v>
      </c>
      <c r="D5" s="21" t="s">
        <v>13</v>
      </c>
      <c r="E5" s="21" t="s">
        <v>0</v>
      </c>
      <c r="F5" s="21" t="s">
        <v>1</v>
      </c>
      <c r="G5" s="21" t="s">
        <v>2</v>
      </c>
      <c r="H5" s="21" t="s">
        <v>0</v>
      </c>
      <c r="I5" s="21" t="s">
        <v>1</v>
      </c>
      <c r="J5" s="157" t="s">
        <v>0</v>
      </c>
      <c r="K5" s="229"/>
      <c r="L5" s="229"/>
      <c r="M5" s="112" t="s">
        <v>12</v>
      </c>
      <c r="N5" s="112" t="s">
        <v>13</v>
      </c>
      <c r="O5" s="158" t="s">
        <v>0</v>
      </c>
      <c r="P5" s="21" t="s">
        <v>1</v>
      </c>
      <c r="Q5" s="21" t="s">
        <v>2</v>
      </c>
      <c r="R5" s="21" t="s">
        <v>0</v>
      </c>
      <c r="S5" s="21" t="s">
        <v>1</v>
      </c>
      <c r="T5" s="21" t="s">
        <v>0</v>
      </c>
      <c r="U5" s="88" t="s">
        <v>0</v>
      </c>
      <c r="V5" s="88" t="s">
        <v>1</v>
      </c>
      <c r="W5" s="88" t="s">
        <v>2</v>
      </c>
      <c r="X5" s="88" t="s">
        <v>0</v>
      </c>
      <c r="Y5" s="88" t="s">
        <v>1</v>
      </c>
      <c r="Z5" s="88" t="s">
        <v>0</v>
      </c>
      <c r="AA5" s="93"/>
    </row>
    <row r="6" spans="1:27" ht="30" x14ac:dyDescent="0.25">
      <c r="A6" s="67">
        <v>1</v>
      </c>
      <c r="B6" s="17" t="s">
        <v>31</v>
      </c>
      <c r="C6" s="17" t="s">
        <v>457</v>
      </c>
      <c r="D6" s="17" t="s">
        <v>458</v>
      </c>
      <c r="E6" s="68">
        <v>3200</v>
      </c>
      <c r="F6" s="68"/>
      <c r="G6" s="68"/>
      <c r="H6" s="69"/>
      <c r="I6" s="69"/>
      <c r="J6" s="69"/>
      <c r="K6" s="67">
        <v>1</v>
      </c>
      <c r="L6" s="17" t="s">
        <v>31</v>
      </c>
      <c r="M6" s="17" t="s">
        <v>457</v>
      </c>
      <c r="N6" s="17" t="s">
        <v>458</v>
      </c>
      <c r="O6" s="68">
        <v>3200</v>
      </c>
      <c r="P6" s="68"/>
      <c r="Q6" s="68"/>
      <c r="R6" s="69"/>
      <c r="S6" s="69"/>
      <c r="T6" s="69"/>
      <c r="U6" s="70"/>
      <c r="V6" s="70"/>
      <c r="W6" s="70"/>
      <c r="X6" s="70"/>
      <c r="Y6" s="70"/>
      <c r="Z6" s="70"/>
      <c r="AA6" s="93"/>
    </row>
    <row r="7" spans="1:27" ht="30" x14ac:dyDescent="0.25">
      <c r="A7" s="67">
        <v>2</v>
      </c>
      <c r="B7" s="71" t="s">
        <v>31</v>
      </c>
      <c r="C7" s="71" t="s">
        <v>459</v>
      </c>
      <c r="D7" s="71" t="s">
        <v>460</v>
      </c>
      <c r="E7" s="70">
        <v>2500</v>
      </c>
      <c r="F7" s="70">
        <v>1540</v>
      </c>
      <c r="G7" s="70">
        <v>600</v>
      </c>
      <c r="H7" s="70"/>
      <c r="I7" s="70"/>
      <c r="J7" s="70"/>
      <c r="K7" s="67">
        <v>2</v>
      </c>
      <c r="L7" s="71" t="s">
        <v>31</v>
      </c>
      <c r="M7" s="71" t="s">
        <v>459</v>
      </c>
      <c r="N7" s="71" t="s">
        <v>460</v>
      </c>
      <c r="O7" s="70">
        <v>2500</v>
      </c>
      <c r="P7" s="70">
        <v>1540</v>
      </c>
      <c r="Q7" s="70">
        <v>600</v>
      </c>
      <c r="R7" s="70"/>
      <c r="S7" s="70"/>
      <c r="T7" s="70"/>
      <c r="U7" s="70"/>
      <c r="V7" s="70"/>
      <c r="W7" s="70"/>
      <c r="X7" s="70"/>
      <c r="Y7" s="70"/>
      <c r="Z7" s="70"/>
      <c r="AA7" s="93"/>
    </row>
    <row r="8" spans="1:27" ht="60" x14ac:dyDescent="0.25">
      <c r="A8" s="67">
        <v>3</v>
      </c>
      <c r="B8" s="71" t="s">
        <v>31</v>
      </c>
      <c r="C8" s="71" t="s">
        <v>460</v>
      </c>
      <c r="D8" s="71" t="s">
        <v>461</v>
      </c>
      <c r="E8" s="70">
        <v>1400</v>
      </c>
      <c r="F8" s="70">
        <v>590</v>
      </c>
      <c r="G8" s="70">
        <v>280</v>
      </c>
      <c r="H8" s="70"/>
      <c r="I8" s="70"/>
      <c r="J8" s="70"/>
      <c r="K8" s="67">
        <v>3</v>
      </c>
      <c r="L8" s="71" t="s">
        <v>31</v>
      </c>
      <c r="M8" s="71" t="s">
        <v>460</v>
      </c>
      <c r="N8" s="71" t="s">
        <v>461</v>
      </c>
      <c r="O8" s="70">
        <v>1400</v>
      </c>
      <c r="P8" s="70">
        <v>590</v>
      </c>
      <c r="Q8" s="70">
        <v>280</v>
      </c>
      <c r="R8" s="70"/>
      <c r="S8" s="70"/>
      <c r="T8" s="70"/>
      <c r="U8" s="70"/>
      <c r="V8" s="70"/>
      <c r="W8" s="70"/>
      <c r="X8" s="70"/>
      <c r="Y8" s="70"/>
      <c r="Z8" s="70"/>
      <c r="AA8" s="93"/>
    </row>
    <row r="9" spans="1:27" x14ac:dyDescent="0.25">
      <c r="A9" s="67">
        <v>4</v>
      </c>
      <c r="B9" s="71" t="s">
        <v>31</v>
      </c>
      <c r="C9" s="71" t="s">
        <v>462</v>
      </c>
      <c r="D9" s="71" t="s">
        <v>463</v>
      </c>
      <c r="E9" s="70">
        <v>3100</v>
      </c>
      <c r="F9" s="70"/>
      <c r="G9" s="70"/>
      <c r="H9" s="70"/>
      <c r="I9" s="70"/>
      <c r="J9" s="70"/>
      <c r="K9" s="67">
        <v>4</v>
      </c>
      <c r="L9" s="71" t="s">
        <v>31</v>
      </c>
      <c r="M9" s="71" t="s">
        <v>462</v>
      </c>
      <c r="N9" s="71" t="s">
        <v>463</v>
      </c>
      <c r="O9" s="70">
        <v>3100</v>
      </c>
      <c r="P9" s="70"/>
      <c r="Q9" s="70"/>
      <c r="R9" s="70"/>
      <c r="S9" s="70"/>
      <c r="T9" s="70"/>
      <c r="U9" s="70"/>
      <c r="V9" s="70"/>
      <c r="W9" s="70"/>
      <c r="X9" s="70"/>
      <c r="Y9" s="70"/>
      <c r="Z9" s="70"/>
      <c r="AA9" s="93"/>
    </row>
    <row r="10" spans="1:27" x14ac:dyDescent="0.25">
      <c r="A10" s="67">
        <v>5</v>
      </c>
      <c r="B10" s="71" t="s">
        <v>31</v>
      </c>
      <c r="C10" s="71" t="s">
        <v>463</v>
      </c>
      <c r="D10" s="71" t="s">
        <v>464</v>
      </c>
      <c r="E10" s="70">
        <v>2500</v>
      </c>
      <c r="F10" s="70">
        <v>1500</v>
      </c>
      <c r="G10" s="70"/>
      <c r="H10" s="70"/>
      <c r="I10" s="70"/>
      <c r="J10" s="70"/>
      <c r="K10" s="67">
        <v>5</v>
      </c>
      <c r="L10" s="71" t="s">
        <v>31</v>
      </c>
      <c r="M10" s="71" t="s">
        <v>463</v>
      </c>
      <c r="N10" s="71" t="s">
        <v>464</v>
      </c>
      <c r="O10" s="70">
        <v>2500</v>
      </c>
      <c r="P10" s="70">
        <v>1500</v>
      </c>
      <c r="Q10" s="70"/>
      <c r="R10" s="70"/>
      <c r="S10" s="70"/>
      <c r="T10" s="70"/>
      <c r="U10" s="70"/>
      <c r="V10" s="70"/>
      <c r="W10" s="70"/>
      <c r="X10" s="70"/>
      <c r="Y10" s="70"/>
      <c r="Z10" s="70"/>
      <c r="AA10" s="93"/>
    </row>
    <row r="11" spans="1:27" x14ac:dyDescent="0.25">
      <c r="A11" s="67">
        <v>6</v>
      </c>
      <c r="B11" s="17" t="s">
        <v>419</v>
      </c>
      <c r="C11" s="17" t="s">
        <v>465</v>
      </c>
      <c r="D11" s="17" t="s">
        <v>466</v>
      </c>
      <c r="E11" s="70">
        <v>1100</v>
      </c>
      <c r="F11" s="70">
        <v>730</v>
      </c>
      <c r="G11" s="70">
        <v>440</v>
      </c>
      <c r="H11" s="70"/>
      <c r="I11" s="70"/>
      <c r="J11" s="70"/>
      <c r="K11" s="67">
        <v>6</v>
      </c>
      <c r="L11" s="17" t="s">
        <v>419</v>
      </c>
      <c r="M11" s="17" t="s">
        <v>465</v>
      </c>
      <c r="N11" s="17" t="s">
        <v>466</v>
      </c>
      <c r="O11" s="70">
        <v>1100</v>
      </c>
      <c r="P11" s="70">
        <v>730</v>
      </c>
      <c r="Q11" s="70">
        <v>440</v>
      </c>
      <c r="R11" s="70"/>
      <c r="S11" s="70"/>
      <c r="T11" s="70"/>
      <c r="U11" s="70"/>
      <c r="V11" s="70"/>
      <c r="W11" s="70"/>
      <c r="X11" s="70"/>
      <c r="Y11" s="70"/>
      <c r="Z11" s="70"/>
      <c r="AA11" s="93"/>
    </row>
    <row r="12" spans="1:27" ht="45" x14ac:dyDescent="0.25">
      <c r="A12" s="67">
        <v>7</v>
      </c>
      <c r="B12" s="17" t="s">
        <v>419</v>
      </c>
      <c r="C12" s="17" t="s">
        <v>467</v>
      </c>
      <c r="D12" s="17" t="s">
        <v>468</v>
      </c>
      <c r="E12" s="68">
        <v>790</v>
      </c>
      <c r="F12" s="68">
        <v>490</v>
      </c>
      <c r="G12" s="68">
        <v>300</v>
      </c>
      <c r="H12" s="69"/>
      <c r="I12" s="69"/>
      <c r="J12" s="69"/>
      <c r="K12" s="67">
        <v>7</v>
      </c>
      <c r="L12" s="17" t="s">
        <v>419</v>
      </c>
      <c r="M12" s="17" t="s">
        <v>467</v>
      </c>
      <c r="N12" s="17" t="s">
        <v>468</v>
      </c>
      <c r="O12" s="68">
        <v>790</v>
      </c>
      <c r="P12" s="68">
        <v>490</v>
      </c>
      <c r="Q12" s="68">
        <v>300</v>
      </c>
      <c r="R12" s="69"/>
      <c r="S12" s="69"/>
      <c r="T12" s="69"/>
      <c r="U12" s="70"/>
      <c r="V12" s="70"/>
      <c r="W12" s="70"/>
      <c r="X12" s="70"/>
      <c r="Y12" s="70"/>
      <c r="Z12" s="70"/>
      <c r="AA12" s="93"/>
    </row>
    <row r="13" spans="1:27" x14ac:dyDescent="0.25">
      <c r="A13" s="67">
        <v>8</v>
      </c>
      <c r="B13" s="71" t="s">
        <v>419</v>
      </c>
      <c r="C13" s="71" t="s">
        <v>469</v>
      </c>
      <c r="D13" s="71" t="s">
        <v>470</v>
      </c>
      <c r="E13" s="70">
        <v>210</v>
      </c>
      <c r="F13" s="70">
        <v>130</v>
      </c>
      <c r="G13" s="70">
        <v>110</v>
      </c>
      <c r="H13" s="70"/>
      <c r="I13" s="70"/>
      <c r="J13" s="70"/>
      <c r="K13" s="67">
        <v>8</v>
      </c>
      <c r="L13" s="71" t="s">
        <v>419</v>
      </c>
      <c r="M13" s="71" t="s">
        <v>469</v>
      </c>
      <c r="N13" s="71" t="s">
        <v>470</v>
      </c>
      <c r="O13" s="70">
        <v>210</v>
      </c>
      <c r="P13" s="70">
        <v>130</v>
      </c>
      <c r="Q13" s="70">
        <v>110</v>
      </c>
      <c r="R13" s="70"/>
      <c r="S13" s="70"/>
      <c r="T13" s="70"/>
      <c r="U13" s="70"/>
      <c r="V13" s="70"/>
      <c r="W13" s="70"/>
      <c r="X13" s="70"/>
      <c r="Y13" s="70"/>
      <c r="Z13" s="70"/>
      <c r="AA13" s="93"/>
    </row>
    <row r="14" spans="1:27" ht="45" x14ac:dyDescent="0.25">
      <c r="A14" s="67">
        <v>9</v>
      </c>
      <c r="B14" s="17" t="s">
        <v>285</v>
      </c>
      <c r="C14" s="17" t="s">
        <v>471</v>
      </c>
      <c r="D14" s="17" t="s">
        <v>472</v>
      </c>
      <c r="E14" s="68">
        <v>1300</v>
      </c>
      <c r="F14" s="68">
        <v>580</v>
      </c>
      <c r="G14" s="68">
        <v>300</v>
      </c>
      <c r="H14" s="69"/>
      <c r="I14" s="69"/>
      <c r="J14" s="69"/>
      <c r="K14" s="67">
        <v>9</v>
      </c>
      <c r="L14" s="17" t="s">
        <v>285</v>
      </c>
      <c r="M14" s="17" t="s">
        <v>471</v>
      </c>
      <c r="N14" s="17" t="s">
        <v>472</v>
      </c>
      <c r="O14" s="68">
        <v>1300</v>
      </c>
      <c r="P14" s="68">
        <v>580</v>
      </c>
      <c r="Q14" s="68">
        <v>300</v>
      </c>
      <c r="R14" s="69"/>
      <c r="S14" s="69"/>
      <c r="T14" s="69"/>
      <c r="U14" s="70"/>
      <c r="V14" s="70"/>
      <c r="W14" s="70"/>
      <c r="X14" s="70"/>
      <c r="Y14" s="70"/>
      <c r="Z14" s="70"/>
      <c r="AA14" s="93"/>
    </row>
    <row r="15" spans="1:27" ht="30" x14ac:dyDescent="0.25">
      <c r="A15" s="67">
        <v>10</v>
      </c>
      <c r="B15" s="17" t="s">
        <v>285</v>
      </c>
      <c r="C15" s="17" t="s">
        <v>473</v>
      </c>
      <c r="D15" s="17" t="s">
        <v>457</v>
      </c>
      <c r="E15" s="68">
        <v>2200</v>
      </c>
      <c r="F15" s="68"/>
      <c r="G15" s="68"/>
      <c r="H15" s="69"/>
      <c r="I15" s="69"/>
      <c r="J15" s="69"/>
      <c r="K15" s="67">
        <v>10</v>
      </c>
      <c r="L15" s="17" t="s">
        <v>285</v>
      </c>
      <c r="M15" s="17" t="s">
        <v>473</v>
      </c>
      <c r="N15" s="17" t="s">
        <v>457</v>
      </c>
      <c r="O15" s="68">
        <v>2200</v>
      </c>
      <c r="P15" s="68"/>
      <c r="Q15" s="68"/>
      <c r="R15" s="69"/>
      <c r="S15" s="69"/>
      <c r="T15" s="69"/>
      <c r="U15" s="70"/>
      <c r="V15" s="70"/>
      <c r="W15" s="70"/>
      <c r="X15" s="70"/>
      <c r="Y15" s="70"/>
      <c r="Z15" s="70"/>
      <c r="AA15" s="93"/>
    </row>
    <row r="16" spans="1:27" ht="30" x14ac:dyDescent="0.25">
      <c r="A16" s="67">
        <v>11</v>
      </c>
      <c r="B16" s="17" t="s">
        <v>285</v>
      </c>
      <c r="C16" s="17" t="s">
        <v>457</v>
      </c>
      <c r="D16" s="17" t="s">
        <v>474</v>
      </c>
      <c r="E16" s="68">
        <v>2500</v>
      </c>
      <c r="F16" s="68"/>
      <c r="G16" s="68"/>
      <c r="H16" s="69"/>
      <c r="I16" s="69"/>
      <c r="J16" s="69"/>
      <c r="K16" s="67">
        <v>11</v>
      </c>
      <c r="L16" s="17" t="s">
        <v>285</v>
      </c>
      <c r="M16" s="17" t="s">
        <v>457</v>
      </c>
      <c r="N16" s="17" t="s">
        <v>474</v>
      </c>
      <c r="O16" s="68">
        <v>2500</v>
      </c>
      <c r="P16" s="68"/>
      <c r="Q16" s="68"/>
      <c r="R16" s="69"/>
      <c r="S16" s="69"/>
      <c r="T16" s="69"/>
      <c r="U16" s="70"/>
      <c r="V16" s="70"/>
      <c r="W16" s="70"/>
      <c r="X16" s="70"/>
      <c r="Y16" s="70"/>
      <c r="Z16" s="70"/>
      <c r="AA16" s="93"/>
    </row>
    <row r="17" spans="1:27" ht="30" x14ac:dyDescent="0.25">
      <c r="A17" s="67">
        <v>12</v>
      </c>
      <c r="B17" s="17" t="s">
        <v>475</v>
      </c>
      <c r="C17" s="17" t="s">
        <v>476</v>
      </c>
      <c r="D17" s="17" t="s">
        <v>476</v>
      </c>
      <c r="E17" s="68">
        <v>1900</v>
      </c>
      <c r="F17" s="68"/>
      <c r="G17" s="68"/>
      <c r="H17" s="69"/>
      <c r="I17" s="69"/>
      <c r="J17" s="69"/>
      <c r="K17" s="67">
        <v>12</v>
      </c>
      <c r="L17" s="17" t="s">
        <v>475</v>
      </c>
      <c r="M17" s="17" t="s">
        <v>476</v>
      </c>
      <c r="N17" s="17" t="s">
        <v>476</v>
      </c>
      <c r="O17" s="68">
        <v>1900</v>
      </c>
      <c r="P17" s="68"/>
      <c r="Q17" s="68"/>
      <c r="R17" s="69"/>
      <c r="S17" s="69"/>
      <c r="T17" s="69"/>
      <c r="U17" s="70"/>
      <c r="V17" s="70"/>
      <c r="W17" s="70"/>
      <c r="X17" s="70"/>
      <c r="Y17" s="70"/>
      <c r="Z17" s="70"/>
      <c r="AA17" s="93"/>
    </row>
    <row r="18" spans="1:27" ht="30" x14ac:dyDescent="0.25">
      <c r="A18" s="67">
        <v>13</v>
      </c>
      <c r="B18" s="17" t="s">
        <v>477</v>
      </c>
      <c r="C18" s="17" t="s">
        <v>476</v>
      </c>
      <c r="D18" s="17" t="s">
        <v>478</v>
      </c>
      <c r="E18" s="68">
        <v>1900</v>
      </c>
      <c r="F18" s="68"/>
      <c r="G18" s="68"/>
      <c r="H18" s="69"/>
      <c r="I18" s="69"/>
      <c r="J18" s="69"/>
      <c r="K18" s="67">
        <v>13</v>
      </c>
      <c r="L18" s="17" t="s">
        <v>477</v>
      </c>
      <c r="M18" s="17" t="s">
        <v>476</v>
      </c>
      <c r="N18" s="17" t="s">
        <v>478</v>
      </c>
      <c r="O18" s="68">
        <v>1900</v>
      </c>
      <c r="P18" s="68"/>
      <c r="Q18" s="68"/>
      <c r="R18" s="69"/>
      <c r="S18" s="69"/>
      <c r="T18" s="69"/>
      <c r="U18" s="70"/>
      <c r="V18" s="70"/>
      <c r="W18" s="70"/>
      <c r="X18" s="70"/>
      <c r="Y18" s="70"/>
      <c r="Z18" s="70"/>
      <c r="AA18" s="93"/>
    </row>
    <row r="19" spans="1:27" ht="30" x14ac:dyDescent="0.25">
      <c r="A19" s="67">
        <v>14</v>
      </c>
      <c r="B19" s="17" t="s">
        <v>477</v>
      </c>
      <c r="C19" s="17" t="s">
        <v>478</v>
      </c>
      <c r="D19" s="17" t="s">
        <v>479</v>
      </c>
      <c r="E19" s="68">
        <v>1900</v>
      </c>
      <c r="F19" s="68"/>
      <c r="G19" s="68"/>
      <c r="H19" s="69"/>
      <c r="I19" s="69"/>
      <c r="J19" s="69"/>
      <c r="K19" s="67">
        <v>14</v>
      </c>
      <c r="L19" s="17" t="s">
        <v>477</v>
      </c>
      <c r="M19" s="17" t="s">
        <v>478</v>
      </c>
      <c r="N19" s="17" t="s">
        <v>479</v>
      </c>
      <c r="O19" s="68">
        <v>1900</v>
      </c>
      <c r="P19" s="68"/>
      <c r="Q19" s="68"/>
      <c r="R19" s="69"/>
      <c r="S19" s="69"/>
      <c r="T19" s="69"/>
      <c r="U19" s="70"/>
      <c r="V19" s="70"/>
      <c r="W19" s="70"/>
      <c r="X19" s="70"/>
      <c r="Y19" s="70"/>
      <c r="Z19" s="70"/>
      <c r="AA19" s="93"/>
    </row>
    <row r="20" spans="1:27" ht="30" x14ac:dyDescent="0.25">
      <c r="A20" s="67">
        <v>15</v>
      </c>
      <c r="B20" s="17" t="s">
        <v>477</v>
      </c>
      <c r="C20" s="17" t="s">
        <v>476</v>
      </c>
      <c r="D20" s="17" t="s">
        <v>291</v>
      </c>
      <c r="E20" s="68">
        <v>1900</v>
      </c>
      <c r="F20" s="68"/>
      <c r="G20" s="68"/>
      <c r="H20" s="69"/>
      <c r="I20" s="69"/>
      <c r="J20" s="69"/>
      <c r="K20" s="67">
        <v>15</v>
      </c>
      <c r="L20" s="17" t="s">
        <v>477</v>
      </c>
      <c r="M20" s="17" t="s">
        <v>476</v>
      </c>
      <c r="N20" s="17" t="s">
        <v>291</v>
      </c>
      <c r="O20" s="68">
        <v>1900</v>
      </c>
      <c r="P20" s="68"/>
      <c r="Q20" s="68"/>
      <c r="R20" s="69"/>
      <c r="S20" s="69"/>
      <c r="T20" s="69"/>
      <c r="U20" s="70"/>
      <c r="V20" s="70"/>
      <c r="W20" s="70"/>
      <c r="X20" s="70"/>
      <c r="Y20" s="70"/>
      <c r="Z20" s="70"/>
      <c r="AA20" s="93"/>
    </row>
    <row r="21" spans="1:27" x14ac:dyDescent="0.25">
      <c r="A21" s="67">
        <v>16</v>
      </c>
      <c r="B21" s="17" t="s">
        <v>477</v>
      </c>
      <c r="C21" s="17" t="s">
        <v>291</v>
      </c>
      <c r="D21" s="17" t="s">
        <v>360</v>
      </c>
      <c r="E21" s="68">
        <v>1500</v>
      </c>
      <c r="F21" s="68"/>
      <c r="G21" s="68"/>
      <c r="H21" s="69"/>
      <c r="I21" s="69"/>
      <c r="J21" s="69"/>
      <c r="K21" s="67">
        <v>16</v>
      </c>
      <c r="L21" s="17" t="s">
        <v>477</v>
      </c>
      <c r="M21" s="17" t="s">
        <v>291</v>
      </c>
      <c r="N21" s="17" t="s">
        <v>360</v>
      </c>
      <c r="O21" s="68">
        <v>1500</v>
      </c>
      <c r="P21" s="68"/>
      <c r="Q21" s="68"/>
      <c r="R21" s="69"/>
      <c r="S21" s="69"/>
      <c r="T21" s="69"/>
      <c r="U21" s="70"/>
      <c r="V21" s="70"/>
      <c r="W21" s="70"/>
      <c r="X21" s="70"/>
      <c r="Y21" s="70"/>
      <c r="Z21" s="70"/>
      <c r="AA21" s="93"/>
    </row>
    <row r="22" spans="1:27" ht="30" x14ac:dyDescent="0.25">
      <c r="A22" s="67">
        <v>17</v>
      </c>
      <c r="B22" s="71" t="s">
        <v>477</v>
      </c>
      <c r="C22" s="71" t="s">
        <v>360</v>
      </c>
      <c r="D22" s="71" t="s">
        <v>480</v>
      </c>
      <c r="E22" s="70">
        <v>1200</v>
      </c>
      <c r="F22" s="70"/>
      <c r="G22" s="70"/>
      <c r="H22" s="70"/>
      <c r="I22" s="70"/>
      <c r="J22" s="70"/>
      <c r="K22" s="67">
        <v>17</v>
      </c>
      <c r="L22" s="71" t="s">
        <v>477</v>
      </c>
      <c r="M22" s="71" t="s">
        <v>360</v>
      </c>
      <c r="N22" s="71" t="s">
        <v>480</v>
      </c>
      <c r="O22" s="70">
        <v>1200</v>
      </c>
      <c r="P22" s="70"/>
      <c r="Q22" s="70"/>
      <c r="R22" s="70"/>
      <c r="S22" s="70"/>
      <c r="T22" s="70"/>
      <c r="U22" s="70"/>
      <c r="V22" s="70"/>
      <c r="W22" s="70"/>
      <c r="X22" s="70"/>
      <c r="Y22" s="70"/>
      <c r="Z22" s="70"/>
      <c r="AA22" s="93"/>
    </row>
    <row r="23" spans="1:27" ht="30" x14ac:dyDescent="0.25">
      <c r="A23" s="67">
        <v>18</v>
      </c>
      <c r="B23" s="17" t="s">
        <v>478</v>
      </c>
      <c r="C23" s="17" t="s">
        <v>476</v>
      </c>
      <c r="D23" s="17" t="s">
        <v>477</v>
      </c>
      <c r="E23" s="68">
        <v>1900</v>
      </c>
      <c r="F23" s="68"/>
      <c r="G23" s="68"/>
      <c r="H23" s="69"/>
      <c r="I23" s="69"/>
      <c r="J23" s="69"/>
      <c r="K23" s="67">
        <v>18</v>
      </c>
      <c r="L23" s="17" t="s">
        <v>478</v>
      </c>
      <c r="M23" s="17" t="s">
        <v>476</v>
      </c>
      <c r="N23" s="17" t="s">
        <v>477</v>
      </c>
      <c r="O23" s="68">
        <v>1900</v>
      </c>
      <c r="P23" s="68"/>
      <c r="Q23" s="68"/>
      <c r="R23" s="69"/>
      <c r="S23" s="69"/>
      <c r="T23" s="69"/>
      <c r="U23" s="70"/>
      <c r="V23" s="70"/>
      <c r="W23" s="70"/>
      <c r="X23" s="70"/>
      <c r="Y23" s="70"/>
      <c r="Z23" s="70"/>
      <c r="AA23" s="93"/>
    </row>
    <row r="24" spans="1:27" ht="30" x14ac:dyDescent="0.25">
      <c r="A24" s="67">
        <v>19</v>
      </c>
      <c r="B24" s="17" t="s">
        <v>291</v>
      </c>
      <c r="C24" s="17" t="s">
        <v>481</v>
      </c>
      <c r="D24" s="17" t="s">
        <v>480</v>
      </c>
      <c r="E24" s="68">
        <v>1900</v>
      </c>
      <c r="F24" s="68"/>
      <c r="G24" s="68"/>
      <c r="H24" s="69"/>
      <c r="I24" s="69"/>
      <c r="J24" s="69"/>
      <c r="K24" s="67">
        <v>19</v>
      </c>
      <c r="L24" s="17" t="s">
        <v>291</v>
      </c>
      <c r="M24" s="17" t="s">
        <v>481</v>
      </c>
      <c r="N24" s="17" t="s">
        <v>480</v>
      </c>
      <c r="O24" s="68">
        <v>1900</v>
      </c>
      <c r="P24" s="68"/>
      <c r="Q24" s="68"/>
      <c r="R24" s="69"/>
      <c r="S24" s="69"/>
      <c r="T24" s="69"/>
      <c r="U24" s="70"/>
      <c r="V24" s="70"/>
      <c r="W24" s="70"/>
      <c r="X24" s="70"/>
      <c r="Y24" s="70"/>
      <c r="Z24" s="70"/>
      <c r="AA24" s="93"/>
    </row>
    <row r="25" spans="1:27" x14ac:dyDescent="0.25">
      <c r="A25" s="67">
        <v>20</v>
      </c>
      <c r="B25" s="17" t="s">
        <v>360</v>
      </c>
      <c r="C25" s="17" t="s">
        <v>291</v>
      </c>
      <c r="D25" s="17" t="s">
        <v>477</v>
      </c>
      <c r="E25" s="68">
        <v>1500</v>
      </c>
      <c r="F25" s="68"/>
      <c r="G25" s="68"/>
      <c r="H25" s="69"/>
      <c r="I25" s="69"/>
      <c r="J25" s="69"/>
      <c r="K25" s="67">
        <v>20</v>
      </c>
      <c r="L25" s="17" t="s">
        <v>360</v>
      </c>
      <c r="M25" s="17" t="s">
        <v>291</v>
      </c>
      <c r="N25" s="17" t="s">
        <v>477</v>
      </c>
      <c r="O25" s="68">
        <v>1500</v>
      </c>
      <c r="P25" s="68"/>
      <c r="Q25" s="68"/>
      <c r="R25" s="69"/>
      <c r="S25" s="69"/>
      <c r="T25" s="69"/>
      <c r="U25" s="70"/>
      <c r="V25" s="70"/>
      <c r="W25" s="70"/>
      <c r="X25" s="70"/>
      <c r="Y25" s="70"/>
      <c r="Z25" s="70"/>
      <c r="AA25" s="93"/>
    </row>
    <row r="26" spans="1:27" ht="30" x14ac:dyDescent="0.25">
      <c r="A26" s="67">
        <v>21</v>
      </c>
      <c r="B26" s="17" t="s">
        <v>355</v>
      </c>
      <c r="C26" s="17" t="s">
        <v>482</v>
      </c>
      <c r="D26" s="17" t="s">
        <v>482</v>
      </c>
      <c r="E26" s="68">
        <v>1800</v>
      </c>
      <c r="F26" s="68"/>
      <c r="G26" s="68"/>
      <c r="H26" s="69"/>
      <c r="I26" s="69"/>
      <c r="J26" s="69"/>
      <c r="K26" s="67">
        <v>21</v>
      </c>
      <c r="L26" s="17" t="s">
        <v>355</v>
      </c>
      <c r="M26" s="17" t="s">
        <v>482</v>
      </c>
      <c r="N26" s="17" t="s">
        <v>482</v>
      </c>
      <c r="O26" s="68">
        <v>1800</v>
      </c>
      <c r="P26" s="68"/>
      <c r="Q26" s="68"/>
      <c r="R26" s="69"/>
      <c r="S26" s="69"/>
      <c r="T26" s="69"/>
      <c r="U26" s="70"/>
      <c r="V26" s="70"/>
      <c r="W26" s="70"/>
      <c r="X26" s="70"/>
      <c r="Y26" s="70"/>
      <c r="Z26" s="70"/>
      <c r="AA26" s="93"/>
    </row>
    <row r="27" spans="1:27" ht="30" x14ac:dyDescent="0.25">
      <c r="A27" s="67">
        <v>22</v>
      </c>
      <c r="B27" s="17" t="s">
        <v>416</v>
      </c>
      <c r="C27" s="17" t="s">
        <v>482</v>
      </c>
      <c r="D27" s="17" t="s">
        <v>482</v>
      </c>
      <c r="E27" s="68">
        <v>1800</v>
      </c>
      <c r="F27" s="68"/>
      <c r="G27" s="68"/>
      <c r="H27" s="69"/>
      <c r="I27" s="69"/>
      <c r="J27" s="69"/>
      <c r="K27" s="67">
        <v>22</v>
      </c>
      <c r="L27" s="17" t="s">
        <v>416</v>
      </c>
      <c r="M27" s="17" t="s">
        <v>482</v>
      </c>
      <c r="N27" s="17" t="s">
        <v>482</v>
      </c>
      <c r="O27" s="68">
        <v>1800</v>
      </c>
      <c r="P27" s="68"/>
      <c r="Q27" s="68"/>
      <c r="R27" s="69"/>
      <c r="S27" s="69"/>
      <c r="T27" s="69"/>
      <c r="U27" s="70"/>
      <c r="V27" s="70"/>
      <c r="W27" s="70"/>
      <c r="X27" s="70"/>
      <c r="Y27" s="70"/>
      <c r="Z27" s="70"/>
      <c r="AA27" s="93"/>
    </row>
    <row r="28" spans="1:27" ht="30" x14ac:dyDescent="0.25">
      <c r="A28" s="67">
        <v>23</v>
      </c>
      <c r="B28" s="17" t="s">
        <v>86</v>
      </c>
      <c r="C28" s="17" t="s">
        <v>483</v>
      </c>
      <c r="D28" s="17" t="s">
        <v>484</v>
      </c>
      <c r="E28" s="68">
        <v>1200</v>
      </c>
      <c r="F28" s="68"/>
      <c r="G28" s="68"/>
      <c r="H28" s="69"/>
      <c r="I28" s="69"/>
      <c r="J28" s="69"/>
      <c r="K28" s="67">
        <v>23</v>
      </c>
      <c r="L28" s="17" t="s">
        <v>86</v>
      </c>
      <c r="M28" s="17" t="s">
        <v>483</v>
      </c>
      <c r="N28" s="17" t="s">
        <v>484</v>
      </c>
      <c r="O28" s="68">
        <v>1200</v>
      </c>
      <c r="P28" s="68"/>
      <c r="Q28" s="68"/>
      <c r="R28" s="69"/>
      <c r="S28" s="69"/>
      <c r="T28" s="69"/>
      <c r="U28" s="70"/>
      <c r="V28" s="70"/>
      <c r="W28" s="70"/>
      <c r="X28" s="70"/>
      <c r="Y28" s="70"/>
      <c r="Z28" s="70"/>
      <c r="AA28" s="93"/>
    </row>
    <row r="29" spans="1:27" ht="60" x14ac:dyDescent="0.25">
      <c r="A29" s="67">
        <v>24</v>
      </c>
      <c r="B29" s="71" t="s">
        <v>485</v>
      </c>
      <c r="C29" s="71" t="s">
        <v>461</v>
      </c>
      <c r="D29" s="71" t="s">
        <v>486</v>
      </c>
      <c r="E29" s="70">
        <v>680</v>
      </c>
      <c r="F29" s="70">
        <v>410</v>
      </c>
      <c r="G29" s="70">
        <v>310</v>
      </c>
      <c r="H29" s="70"/>
      <c r="I29" s="70"/>
      <c r="J29" s="70"/>
      <c r="K29" s="67">
        <v>24</v>
      </c>
      <c r="L29" s="71" t="s">
        <v>485</v>
      </c>
      <c r="M29" s="71" t="s">
        <v>461</v>
      </c>
      <c r="N29" s="71" t="s">
        <v>486</v>
      </c>
      <c r="O29" s="70">
        <v>680</v>
      </c>
      <c r="P29" s="70">
        <v>410</v>
      </c>
      <c r="Q29" s="70">
        <v>310</v>
      </c>
      <c r="R29" s="70"/>
      <c r="S29" s="70"/>
      <c r="T29" s="70"/>
      <c r="U29" s="70"/>
      <c r="V29" s="70"/>
      <c r="W29" s="70"/>
      <c r="X29" s="70"/>
      <c r="Y29" s="70"/>
      <c r="Z29" s="70"/>
      <c r="AA29" s="93"/>
    </row>
    <row r="30" spans="1:27" ht="30" x14ac:dyDescent="0.25">
      <c r="A30" s="67">
        <v>25</v>
      </c>
      <c r="B30" s="71" t="s">
        <v>487</v>
      </c>
      <c r="C30" s="71" t="s">
        <v>488</v>
      </c>
      <c r="D30" s="71" t="s">
        <v>488</v>
      </c>
      <c r="E30" s="70">
        <v>1800</v>
      </c>
      <c r="F30" s="70"/>
      <c r="G30" s="70"/>
      <c r="H30" s="70"/>
      <c r="I30" s="70"/>
      <c r="J30" s="70"/>
      <c r="K30" s="67">
        <v>25</v>
      </c>
      <c r="L30" s="71" t="s">
        <v>487</v>
      </c>
      <c r="M30" s="71" t="s">
        <v>488</v>
      </c>
      <c r="N30" s="71" t="s">
        <v>488</v>
      </c>
      <c r="O30" s="70">
        <v>1800</v>
      </c>
      <c r="P30" s="70"/>
      <c r="Q30" s="70"/>
      <c r="R30" s="70"/>
      <c r="S30" s="70"/>
      <c r="T30" s="70"/>
      <c r="U30" s="70"/>
      <c r="V30" s="70"/>
      <c r="W30" s="70"/>
      <c r="X30" s="70"/>
      <c r="Y30" s="70"/>
      <c r="Z30" s="70"/>
      <c r="AA30" s="93"/>
    </row>
    <row r="31" spans="1:27" ht="30" x14ac:dyDescent="0.25">
      <c r="A31" s="67">
        <v>26</v>
      </c>
      <c r="B31" s="71" t="s">
        <v>66</v>
      </c>
      <c r="C31" s="71" t="s">
        <v>488</v>
      </c>
      <c r="D31" s="71" t="s">
        <v>488</v>
      </c>
      <c r="E31" s="70">
        <v>1800</v>
      </c>
      <c r="F31" s="70"/>
      <c r="G31" s="70"/>
      <c r="H31" s="70"/>
      <c r="I31" s="70"/>
      <c r="J31" s="70"/>
      <c r="K31" s="67">
        <v>26</v>
      </c>
      <c r="L31" s="71" t="s">
        <v>66</v>
      </c>
      <c r="M31" s="71" t="s">
        <v>488</v>
      </c>
      <c r="N31" s="71" t="s">
        <v>488</v>
      </c>
      <c r="O31" s="70">
        <v>1800</v>
      </c>
      <c r="P31" s="70"/>
      <c r="Q31" s="70"/>
      <c r="R31" s="70"/>
      <c r="S31" s="70"/>
      <c r="T31" s="70"/>
      <c r="U31" s="70"/>
      <c r="V31" s="70"/>
      <c r="W31" s="70"/>
      <c r="X31" s="70"/>
      <c r="Y31" s="70"/>
      <c r="Z31" s="70"/>
      <c r="AA31" s="93"/>
    </row>
    <row r="32" spans="1:27" ht="30" x14ac:dyDescent="0.25">
      <c r="A32" s="67">
        <v>27</v>
      </c>
      <c r="B32" s="71" t="s">
        <v>489</v>
      </c>
      <c r="C32" s="71" t="s">
        <v>488</v>
      </c>
      <c r="D32" s="71" t="s">
        <v>488</v>
      </c>
      <c r="E32" s="70">
        <v>1800</v>
      </c>
      <c r="F32" s="70"/>
      <c r="G32" s="70"/>
      <c r="H32" s="70"/>
      <c r="I32" s="70"/>
      <c r="J32" s="70"/>
      <c r="K32" s="67">
        <v>27</v>
      </c>
      <c r="L32" s="71" t="s">
        <v>489</v>
      </c>
      <c r="M32" s="71" t="s">
        <v>488</v>
      </c>
      <c r="N32" s="71" t="s">
        <v>488</v>
      </c>
      <c r="O32" s="70">
        <v>1800</v>
      </c>
      <c r="P32" s="70"/>
      <c r="Q32" s="70"/>
      <c r="R32" s="70"/>
      <c r="S32" s="70"/>
      <c r="T32" s="70"/>
      <c r="U32" s="70"/>
      <c r="V32" s="70"/>
      <c r="W32" s="70"/>
      <c r="X32" s="70"/>
      <c r="Y32" s="70"/>
      <c r="Z32" s="70"/>
      <c r="AA32" s="93"/>
    </row>
    <row r="33" spans="1:27" ht="30" x14ac:dyDescent="0.25">
      <c r="A33" s="67">
        <v>28</v>
      </c>
      <c r="B33" s="71" t="s">
        <v>490</v>
      </c>
      <c r="C33" s="71" t="s">
        <v>491</v>
      </c>
      <c r="D33" s="71" t="s">
        <v>492</v>
      </c>
      <c r="E33" s="70">
        <v>1800</v>
      </c>
      <c r="F33" s="70"/>
      <c r="G33" s="70"/>
      <c r="H33" s="70"/>
      <c r="I33" s="70"/>
      <c r="J33" s="70"/>
      <c r="K33" s="67">
        <v>28</v>
      </c>
      <c r="L33" s="71" t="s">
        <v>490</v>
      </c>
      <c r="M33" s="71" t="s">
        <v>491</v>
      </c>
      <c r="N33" s="71" t="s">
        <v>492</v>
      </c>
      <c r="O33" s="70">
        <v>1800</v>
      </c>
      <c r="P33" s="70"/>
      <c r="Q33" s="70"/>
      <c r="R33" s="70"/>
      <c r="S33" s="70"/>
      <c r="T33" s="70"/>
      <c r="U33" s="70"/>
      <c r="V33" s="70"/>
      <c r="W33" s="70"/>
      <c r="X33" s="70"/>
      <c r="Y33" s="70"/>
      <c r="Z33" s="70"/>
      <c r="AA33" s="93"/>
    </row>
    <row r="34" spans="1:27" ht="30" x14ac:dyDescent="0.25">
      <c r="A34" s="67">
        <v>29</v>
      </c>
      <c r="B34" s="17" t="s">
        <v>49</v>
      </c>
      <c r="C34" s="17" t="s">
        <v>286</v>
      </c>
      <c r="D34" s="17" t="s">
        <v>474</v>
      </c>
      <c r="E34" s="70">
        <v>1800</v>
      </c>
      <c r="F34" s="70"/>
      <c r="G34" s="70"/>
      <c r="H34" s="70"/>
      <c r="I34" s="70"/>
      <c r="J34" s="70"/>
      <c r="K34" s="67">
        <v>29</v>
      </c>
      <c r="L34" s="17" t="s">
        <v>49</v>
      </c>
      <c r="M34" s="17" t="s">
        <v>286</v>
      </c>
      <c r="N34" s="17" t="s">
        <v>474</v>
      </c>
      <c r="O34" s="70">
        <v>1800</v>
      </c>
      <c r="P34" s="70"/>
      <c r="Q34" s="70"/>
      <c r="R34" s="70"/>
      <c r="S34" s="70"/>
      <c r="T34" s="70"/>
      <c r="U34" s="70"/>
      <c r="V34" s="70"/>
      <c r="W34" s="70"/>
      <c r="X34" s="70"/>
      <c r="Y34" s="70"/>
      <c r="Z34" s="70"/>
      <c r="AA34" s="93"/>
    </row>
    <row r="35" spans="1:27" ht="30" x14ac:dyDescent="0.25">
      <c r="A35" s="67">
        <v>30</v>
      </c>
      <c r="B35" s="71" t="s">
        <v>493</v>
      </c>
      <c r="C35" s="71"/>
      <c r="D35" s="71"/>
      <c r="E35" s="70">
        <v>280</v>
      </c>
      <c r="F35" s="70"/>
      <c r="G35" s="70"/>
      <c r="H35" s="70"/>
      <c r="I35" s="70"/>
      <c r="J35" s="70"/>
      <c r="K35" s="67">
        <v>30</v>
      </c>
      <c r="L35" s="71" t="s">
        <v>493</v>
      </c>
      <c r="M35" s="71"/>
      <c r="N35" s="71"/>
      <c r="O35" s="70">
        <v>280</v>
      </c>
      <c r="P35" s="70"/>
      <c r="Q35" s="70"/>
      <c r="R35" s="70"/>
      <c r="S35" s="70"/>
      <c r="T35" s="70"/>
      <c r="U35" s="70"/>
      <c r="V35" s="70"/>
      <c r="W35" s="70"/>
      <c r="X35" s="70"/>
      <c r="Y35" s="70"/>
      <c r="Z35" s="70"/>
      <c r="AA35" s="93"/>
    </row>
    <row r="36" spans="1:27" ht="45" x14ac:dyDescent="0.25">
      <c r="A36" s="67">
        <v>31</v>
      </c>
      <c r="B36" s="71" t="s">
        <v>494</v>
      </c>
      <c r="C36" s="71"/>
      <c r="D36" s="71"/>
      <c r="E36" s="70">
        <v>110</v>
      </c>
      <c r="F36" s="70"/>
      <c r="G36" s="70"/>
      <c r="H36" s="70"/>
      <c r="I36" s="70"/>
      <c r="J36" s="70"/>
      <c r="K36" s="67">
        <v>31</v>
      </c>
      <c r="L36" s="71" t="s">
        <v>494</v>
      </c>
      <c r="M36" s="71"/>
      <c r="N36" s="71"/>
      <c r="O36" s="70">
        <v>110</v>
      </c>
      <c r="P36" s="70"/>
      <c r="Q36" s="70"/>
      <c r="R36" s="70"/>
      <c r="S36" s="70"/>
      <c r="T36" s="70"/>
      <c r="U36" s="70"/>
      <c r="V36" s="70"/>
      <c r="W36" s="70"/>
      <c r="X36" s="70"/>
      <c r="Y36" s="70"/>
      <c r="Z36" s="70"/>
      <c r="AA36" s="93"/>
    </row>
    <row r="37" spans="1:27" x14ac:dyDescent="0.25">
      <c r="A37" s="67">
        <v>32</v>
      </c>
      <c r="B37" s="71" t="s">
        <v>495</v>
      </c>
      <c r="C37" s="71"/>
      <c r="D37" s="71"/>
      <c r="E37" s="70">
        <v>750</v>
      </c>
      <c r="F37" s="70">
        <v>420</v>
      </c>
      <c r="G37" s="70">
        <v>260</v>
      </c>
      <c r="H37" s="70">
        <v>290</v>
      </c>
      <c r="I37" s="70">
        <v>180</v>
      </c>
      <c r="J37" s="70">
        <v>108</v>
      </c>
      <c r="K37" s="67">
        <v>32</v>
      </c>
      <c r="L37" s="71" t="s">
        <v>495</v>
      </c>
      <c r="M37" s="71"/>
      <c r="N37" s="71"/>
      <c r="O37" s="70">
        <v>750</v>
      </c>
      <c r="P37" s="70">
        <v>420</v>
      </c>
      <c r="Q37" s="70">
        <v>260</v>
      </c>
      <c r="R37" s="70">
        <v>290</v>
      </c>
      <c r="S37" s="70">
        <v>180</v>
      </c>
      <c r="T37" s="70">
        <v>108</v>
      </c>
      <c r="U37" s="70"/>
      <c r="V37" s="70"/>
      <c r="W37" s="70"/>
      <c r="X37" s="70"/>
      <c r="Y37" s="70"/>
      <c r="Z37" s="70"/>
      <c r="AA37" s="93"/>
    </row>
    <row r="38" spans="1:27" x14ac:dyDescent="0.25">
      <c r="A38" s="67">
        <v>33</v>
      </c>
      <c r="B38" s="71" t="s">
        <v>496</v>
      </c>
      <c r="C38" s="71"/>
      <c r="D38" s="71"/>
      <c r="E38" s="70">
        <v>460</v>
      </c>
      <c r="F38" s="70">
        <v>240</v>
      </c>
      <c r="G38" s="70">
        <v>150</v>
      </c>
      <c r="H38" s="70">
        <v>230</v>
      </c>
      <c r="I38" s="70">
        <v>170</v>
      </c>
      <c r="J38" s="70">
        <v>95</v>
      </c>
      <c r="K38" s="67">
        <v>33</v>
      </c>
      <c r="L38" s="71" t="s">
        <v>496</v>
      </c>
      <c r="M38" s="71"/>
      <c r="N38" s="71"/>
      <c r="O38" s="70">
        <v>460</v>
      </c>
      <c r="P38" s="70">
        <v>240</v>
      </c>
      <c r="Q38" s="70">
        <v>150</v>
      </c>
      <c r="R38" s="70">
        <v>230</v>
      </c>
      <c r="S38" s="70">
        <v>170</v>
      </c>
      <c r="T38" s="70">
        <v>95</v>
      </c>
      <c r="U38" s="70"/>
      <c r="V38" s="70"/>
      <c r="W38" s="70"/>
      <c r="X38" s="70"/>
      <c r="Y38" s="70"/>
      <c r="Z38" s="70"/>
      <c r="AA38" s="93"/>
    </row>
    <row r="39" spans="1:27" x14ac:dyDescent="0.25">
      <c r="A39" s="67">
        <v>34</v>
      </c>
      <c r="B39" s="71" t="s">
        <v>497</v>
      </c>
      <c r="C39" s="71"/>
      <c r="D39" s="71"/>
      <c r="E39" s="70">
        <v>380</v>
      </c>
      <c r="F39" s="70">
        <v>200</v>
      </c>
      <c r="G39" s="70">
        <v>130</v>
      </c>
      <c r="H39" s="70">
        <v>220</v>
      </c>
      <c r="I39" s="70">
        <v>140</v>
      </c>
      <c r="J39" s="70">
        <v>84</v>
      </c>
      <c r="K39" s="67">
        <v>34</v>
      </c>
      <c r="L39" s="71" t="s">
        <v>497</v>
      </c>
      <c r="M39" s="71"/>
      <c r="N39" s="71"/>
      <c r="O39" s="70">
        <v>380</v>
      </c>
      <c r="P39" s="70">
        <v>200</v>
      </c>
      <c r="Q39" s="70">
        <v>130</v>
      </c>
      <c r="R39" s="70">
        <v>220</v>
      </c>
      <c r="S39" s="70">
        <v>140</v>
      </c>
      <c r="T39" s="70">
        <v>84</v>
      </c>
      <c r="U39" s="70"/>
      <c r="V39" s="70"/>
      <c r="W39" s="70"/>
      <c r="X39" s="70"/>
      <c r="Y39" s="70"/>
      <c r="Z39" s="70"/>
      <c r="AA39" s="93"/>
    </row>
    <row r="40" spans="1:27" ht="45" x14ac:dyDescent="0.25">
      <c r="A40" s="67">
        <v>35</v>
      </c>
      <c r="B40" s="72" t="s">
        <v>498</v>
      </c>
      <c r="C40" s="72" t="s">
        <v>499</v>
      </c>
      <c r="D40" s="72" t="s">
        <v>500</v>
      </c>
      <c r="E40" s="23">
        <v>3000</v>
      </c>
      <c r="F40" s="70"/>
      <c r="G40" s="70"/>
      <c r="H40" s="70"/>
      <c r="I40" s="70"/>
      <c r="J40" s="70"/>
      <c r="K40" s="67">
        <v>35</v>
      </c>
      <c r="L40" s="72" t="s">
        <v>498</v>
      </c>
      <c r="M40" s="72" t="s">
        <v>499</v>
      </c>
      <c r="N40" s="72" t="s">
        <v>500</v>
      </c>
      <c r="O40" s="23">
        <v>3000</v>
      </c>
      <c r="P40" s="70"/>
      <c r="Q40" s="70"/>
      <c r="R40" s="70"/>
      <c r="S40" s="70"/>
      <c r="T40" s="70"/>
      <c r="U40" s="70"/>
      <c r="V40" s="70"/>
      <c r="W40" s="70"/>
      <c r="X40" s="70"/>
      <c r="Y40" s="70"/>
      <c r="Z40" s="70"/>
      <c r="AA40" s="93"/>
    </row>
    <row r="41" spans="1:27" ht="30" x14ac:dyDescent="0.25">
      <c r="A41" s="67">
        <v>36</v>
      </c>
      <c r="B41" s="91" t="s">
        <v>763</v>
      </c>
      <c r="C41" s="92"/>
      <c r="D41" s="70"/>
      <c r="E41" s="70"/>
      <c r="F41" s="70"/>
      <c r="G41" s="70"/>
      <c r="H41" s="70"/>
      <c r="I41" s="70"/>
      <c r="J41" s="70"/>
      <c r="K41" s="185">
        <v>36</v>
      </c>
      <c r="L41" s="188" t="s">
        <v>763</v>
      </c>
      <c r="M41" s="189"/>
      <c r="N41" s="190"/>
      <c r="O41" s="190"/>
      <c r="P41" s="190"/>
      <c r="Q41" s="190"/>
      <c r="R41" s="190"/>
      <c r="S41" s="190"/>
      <c r="T41" s="190"/>
      <c r="U41" s="190"/>
      <c r="V41" s="190"/>
      <c r="W41" s="190"/>
      <c r="X41" s="190"/>
      <c r="Y41" s="190"/>
      <c r="Z41" s="190"/>
      <c r="AA41" s="191"/>
    </row>
    <row r="42" spans="1:27" ht="31.5" x14ac:dyDescent="0.25">
      <c r="A42" s="16" t="s">
        <v>777</v>
      </c>
      <c r="B42" s="76" t="s">
        <v>485</v>
      </c>
      <c r="C42" s="76" t="s">
        <v>764</v>
      </c>
      <c r="D42" s="76" t="s">
        <v>765</v>
      </c>
      <c r="E42" s="39">
        <v>2700</v>
      </c>
      <c r="F42" s="39">
        <v>2100</v>
      </c>
      <c r="G42" s="39">
        <v>1500</v>
      </c>
      <c r="H42" s="70"/>
      <c r="I42" s="70"/>
      <c r="J42" s="70"/>
      <c r="K42" s="16" t="s">
        <v>777</v>
      </c>
      <c r="L42" s="76" t="s">
        <v>485</v>
      </c>
      <c r="M42" s="76" t="s">
        <v>764</v>
      </c>
      <c r="N42" s="76" t="s">
        <v>765</v>
      </c>
      <c r="O42" s="39">
        <v>2700</v>
      </c>
      <c r="P42" s="39">
        <v>2100</v>
      </c>
      <c r="Q42" s="39">
        <v>1500</v>
      </c>
      <c r="R42" s="70"/>
      <c r="S42" s="70"/>
      <c r="T42" s="70"/>
      <c r="U42" s="70"/>
      <c r="V42" s="70"/>
      <c r="W42" s="70"/>
      <c r="X42" s="70"/>
      <c r="Y42" s="70"/>
      <c r="Z42" s="70"/>
      <c r="AA42" s="93"/>
    </row>
    <row r="43" spans="1:27" ht="31.5" x14ac:dyDescent="0.25">
      <c r="A43" s="16" t="s">
        <v>778</v>
      </c>
      <c r="B43" s="76" t="s">
        <v>766</v>
      </c>
      <c r="C43" s="76" t="s">
        <v>767</v>
      </c>
      <c r="D43" s="76" t="s">
        <v>764</v>
      </c>
      <c r="E43" s="39">
        <v>1100</v>
      </c>
      <c r="F43" s="39"/>
      <c r="G43" s="39"/>
      <c r="H43" s="70"/>
      <c r="I43" s="70"/>
      <c r="J43" s="70"/>
      <c r="K43" s="16" t="s">
        <v>778</v>
      </c>
      <c r="L43" s="76" t="s">
        <v>766</v>
      </c>
      <c r="M43" s="76" t="s">
        <v>767</v>
      </c>
      <c r="N43" s="76" t="s">
        <v>764</v>
      </c>
      <c r="O43" s="39">
        <v>1100</v>
      </c>
      <c r="P43" s="39"/>
      <c r="Q43" s="39"/>
      <c r="R43" s="70"/>
      <c r="S43" s="70"/>
      <c r="T43" s="70"/>
      <c r="U43" s="70"/>
      <c r="V43" s="70"/>
      <c r="W43" s="70"/>
      <c r="X43" s="70"/>
      <c r="Y43" s="70"/>
      <c r="Z43" s="70"/>
      <c r="AA43" s="93"/>
    </row>
    <row r="44" spans="1:27" ht="31.5" x14ac:dyDescent="0.25">
      <c r="A44" s="16" t="s">
        <v>779</v>
      </c>
      <c r="B44" s="76" t="s">
        <v>768</v>
      </c>
      <c r="C44" s="76" t="s">
        <v>769</v>
      </c>
      <c r="D44" s="76" t="s">
        <v>767</v>
      </c>
      <c r="E44" s="39">
        <v>1100</v>
      </c>
      <c r="F44" s="39"/>
      <c r="G44" s="39"/>
      <c r="H44" s="70"/>
      <c r="I44" s="70"/>
      <c r="J44" s="70"/>
      <c r="K44" s="16" t="s">
        <v>779</v>
      </c>
      <c r="L44" s="76" t="s">
        <v>768</v>
      </c>
      <c r="M44" s="76" t="s">
        <v>769</v>
      </c>
      <c r="N44" s="76" t="s">
        <v>767</v>
      </c>
      <c r="O44" s="39">
        <v>1100</v>
      </c>
      <c r="P44" s="39"/>
      <c r="Q44" s="39"/>
      <c r="R44" s="70"/>
      <c r="S44" s="70"/>
      <c r="T44" s="70"/>
      <c r="U44" s="70"/>
      <c r="V44" s="70"/>
      <c r="W44" s="70"/>
      <c r="X44" s="70"/>
      <c r="Y44" s="70"/>
      <c r="Z44" s="70"/>
      <c r="AA44" s="93"/>
    </row>
    <row r="45" spans="1:27" ht="31.5" x14ac:dyDescent="0.25">
      <c r="A45" s="16" t="s">
        <v>780</v>
      </c>
      <c r="B45" s="76" t="s">
        <v>770</v>
      </c>
      <c r="C45" s="76" t="s">
        <v>771</v>
      </c>
      <c r="D45" s="76" t="s">
        <v>772</v>
      </c>
      <c r="E45" s="39">
        <v>1800</v>
      </c>
      <c r="F45" s="39">
        <v>1400</v>
      </c>
      <c r="G45" s="39">
        <v>990</v>
      </c>
      <c r="H45" s="70"/>
      <c r="I45" s="70"/>
      <c r="J45" s="70"/>
      <c r="K45" s="16" t="s">
        <v>780</v>
      </c>
      <c r="L45" s="76" t="s">
        <v>770</v>
      </c>
      <c r="M45" s="76" t="s">
        <v>771</v>
      </c>
      <c r="N45" s="76" t="s">
        <v>772</v>
      </c>
      <c r="O45" s="39">
        <v>1800</v>
      </c>
      <c r="P45" s="39">
        <v>1400</v>
      </c>
      <c r="Q45" s="39">
        <v>990</v>
      </c>
      <c r="R45" s="70"/>
      <c r="S45" s="70"/>
      <c r="T45" s="70"/>
      <c r="U45" s="70"/>
      <c r="V45" s="70"/>
      <c r="W45" s="70"/>
      <c r="X45" s="70"/>
      <c r="Y45" s="70"/>
      <c r="Z45" s="70"/>
      <c r="AA45" s="93"/>
    </row>
    <row r="46" spans="1:27" ht="31.5" x14ac:dyDescent="0.25">
      <c r="A46" s="16" t="s">
        <v>781</v>
      </c>
      <c r="B46" s="76" t="s">
        <v>773</v>
      </c>
      <c r="C46" s="76" t="s">
        <v>769</v>
      </c>
      <c r="D46" s="76" t="s">
        <v>764</v>
      </c>
      <c r="E46" s="39">
        <v>1100</v>
      </c>
      <c r="F46" s="39"/>
      <c r="G46" s="39"/>
      <c r="H46" s="70"/>
      <c r="I46" s="70"/>
      <c r="J46" s="70"/>
      <c r="K46" s="16" t="s">
        <v>781</v>
      </c>
      <c r="L46" s="76" t="s">
        <v>773</v>
      </c>
      <c r="M46" s="76" t="s">
        <v>769</v>
      </c>
      <c r="N46" s="76" t="s">
        <v>764</v>
      </c>
      <c r="O46" s="39">
        <v>1100</v>
      </c>
      <c r="P46" s="39"/>
      <c r="Q46" s="39"/>
      <c r="R46" s="70"/>
      <c r="S46" s="70"/>
      <c r="T46" s="70"/>
      <c r="U46" s="70"/>
      <c r="V46" s="70"/>
      <c r="W46" s="70"/>
      <c r="X46" s="70"/>
      <c r="Y46" s="70"/>
      <c r="Z46" s="70"/>
      <c r="AA46" s="93"/>
    </row>
    <row r="47" spans="1:27" ht="31.5" x14ac:dyDescent="0.25">
      <c r="A47" s="16" t="s">
        <v>782</v>
      </c>
      <c r="B47" s="76" t="s">
        <v>774</v>
      </c>
      <c r="C47" s="76" t="s">
        <v>772</v>
      </c>
      <c r="D47" s="76" t="s">
        <v>303</v>
      </c>
      <c r="E47" s="39">
        <v>1400</v>
      </c>
      <c r="F47" s="39">
        <v>1090</v>
      </c>
      <c r="G47" s="39">
        <v>780</v>
      </c>
      <c r="H47" s="70"/>
      <c r="I47" s="70"/>
      <c r="J47" s="70"/>
      <c r="K47" s="16" t="s">
        <v>782</v>
      </c>
      <c r="L47" s="76" t="s">
        <v>774</v>
      </c>
      <c r="M47" s="76" t="s">
        <v>772</v>
      </c>
      <c r="N47" s="76" t="s">
        <v>303</v>
      </c>
      <c r="O47" s="39">
        <v>1400</v>
      </c>
      <c r="P47" s="39">
        <v>1090</v>
      </c>
      <c r="Q47" s="39">
        <v>780</v>
      </c>
      <c r="R47" s="70"/>
      <c r="S47" s="70"/>
      <c r="T47" s="70"/>
      <c r="U47" s="70"/>
      <c r="V47" s="70"/>
      <c r="W47" s="70"/>
      <c r="X47" s="70"/>
      <c r="Y47" s="70"/>
      <c r="Z47" s="70"/>
      <c r="AA47" s="93"/>
    </row>
    <row r="48" spans="1:27" ht="31.5" x14ac:dyDescent="0.25">
      <c r="A48" s="16" t="s">
        <v>783</v>
      </c>
      <c r="B48" s="76" t="s">
        <v>775</v>
      </c>
      <c r="C48" s="76" t="s">
        <v>771</v>
      </c>
      <c r="D48" s="76" t="s">
        <v>776</v>
      </c>
      <c r="E48" s="39">
        <v>1500</v>
      </c>
      <c r="F48" s="39">
        <v>1100</v>
      </c>
      <c r="G48" s="39">
        <v>800</v>
      </c>
      <c r="H48" s="70"/>
      <c r="I48" s="70"/>
      <c r="J48" s="70"/>
      <c r="K48" s="16" t="s">
        <v>783</v>
      </c>
      <c r="L48" s="76" t="s">
        <v>775</v>
      </c>
      <c r="M48" s="76" t="s">
        <v>771</v>
      </c>
      <c r="N48" s="76" t="s">
        <v>776</v>
      </c>
      <c r="O48" s="39">
        <v>1500</v>
      </c>
      <c r="P48" s="39">
        <v>1100</v>
      </c>
      <c r="Q48" s="39">
        <v>800</v>
      </c>
      <c r="R48" s="70"/>
      <c r="S48" s="70"/>
      <c r="T48" s="70"/>
      <c r="U48" s="70"/>
      <c r="V48" s="70"/>
      <c r="W48" s="70"/>
      <c r="X48" s="70"/>
      <c r="Y48" s="70"/>
      <c r="Z48" s="70"/>
      <c r="AA48" s="93"/>
    </row>
  </sheetData>
  <mergeCells count="16">
    <mergeCell ref="O4:Q4"/>
    <mergeCell ref="R4:S4"/>
    <mergeCell ref="O3:T3"/>
    <mergeCell ref="A4:A5"/>
    <mergeCell ref="B4:B5"/>
    <mergeCell ref="C4:D4"/>
    <mergeCell ref="E4:G4"/>
    <mergeCell ref="H4:I4"/>
    <mergeCell ref="K3:K5"/>
    <mergeCell ref="L3:L5"/>
    <mergeCell ref="M3:N4"/>
    <mergeCell ref="X2:Z2"/>
    <mergeCell ref="AA3:AA4"/>
    <mergeCell ref="U3:Z3"/>
    <mergeCell ref="U4:W4"/>
    <mergeCell ref="X4:Y4"/>
  </mergeCells>
  <phoneticPr fontId="22"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
  <sheetViews>
    <sheetView topLeftCell="K1" zoomScaleNormal="100" workbookViewId="0">
      <selection activeCell="AF31" sqref="AF31"/>
    </sheetView>
  </sheetViews>
  <sheetFormatPr defaultRowHeight="15" x14ac:dyDescent="0.25"/>
  <cols>
    <col min="1" max="1" width="8.7109375" style="25" hidden="1" customWidth="1"/>
    <col min="2" max="2" width="29.28515625" style="25" hidden="1" customWidth="1"/>
    <col min="3" max="3" width="8.7109375" style="49" hidden="1" customWidth="1"/>
    <col min="4" max="4" width="10.85546875" style="25" hidden="1" customWidth="1"/>
    <col min="5" max="10" width="11.85546875" style="25" hidden="1" customWidth="1"/>
    <col min="11" max="11" width="4.7109375" style="25" customWidth="1"/>
    <col min="12" max="12" width="27.7109375" style="25" customWidth="1"/>
    <col min="13" max="14" width="8.85546875" style="25" customWidth="1"/>
    <col min="15" max="26" width="10.28515625" style="25" customWidth="1"/>
    <col min="27" max="27" width="19.5703125" style="44" customWidth="1"/>
  </cols>
  <sheetData>
    <row r="1" spans="1:27" x14ac:dyDescent="0.25">
      <c r="A1" s="42" t="s">
        <v>504</v>
      </c>
      <c r="B1" s="42"/>
      <c r="C1" s="43"/>
      <c r="D1" s="44"/>
      <c r="E1" s="44"/>
      <c r="F1" s="44"/>
      <c r="G1" s="44"/>
      <c r="K1" s="24" t="str">
        <f>A1</f>
        <v>15. XÃ DÀO SAN</v>
      </c>
    </row>
    <row r="2" spans="1:27" x14ac:dyDescent="0.25">
      <c r="A2" s="45"/>
      <c r="B2" s="45"/>
      <c r="C2" s="46"/>
      <c r="D2" s="44"/>
      <c r="E2" s="44"/>
      <c r="F2" s="47"/>
      <c r="G2" s="44"/>
      <c r="I2" s="47"/>
      <c r="T2" s="73"/>
      <c r="Z2" s="261" t="s">
        <v>456</v>
      </c>
      <c r="AA2" s="261"/>
    </row>
    <row r="3" spans="1:27" ht="26.25" customHeight="1" x14ac:dyDescent="0.25">
      <c r="A3" s="245"/>
      <c r="B3" s="246"/>
      <c r="C3" s="246"/>
      <c r="D3" s="246"/>
      <c r="E3" s="246"/>
      <c r="F3" s="246"/>
      <c r="G3" s="246"/>
      <c r="H3" s="246"/>
      <c r="I3" s="246"/>
      <c r="J3" s="247"/>
      <c r="K3" s="234" t="s">
        <v>6</v>
      </c>
      <c r="L3" s="229" t="s">
        <v>7</v>
      </c>
      <c r="M3" s="229" t="s">
        <v>8</v>
      </c>
      <c r="N3" s="229"/>
      <c r="O3" s="263" t="s">
        <v>878</v>
      </c>
      <c r="P3" s="263"/>
      <c r="Q3" s="263"/>
      <c r="R3" s="263"/>
      <c r="S3" s="263"/>
      <c r="T3" s="264"/>
      <c r="U3" s="241" t="s">
        <v>798</v>
      </c>
      <c r="V3" s="241"/>
      <c r="W3" s="241"/>
      <c r="X3" s="241"/>
      <c r="Y3" s="241"/>
      <c r="Z3" s="241"/>
      <c r="AA3" s="95"/>
    </row>
    <row r="4" spans="1:27" ht="28.5" x14ac:dyDescent="0.25">
      <c r="A4" s="229" t="s">
        <v>6</v>
      </c>
      <c r="B4" s="229" t="s">
        <v>7</v>
      </c>
      <c r="C4" s="229" t="s">
        <v>8</v>
      </c>
      <c r="D4" s="229"/>
      <c r="E4" s="225" t="s">
        <v>9</v>
      </c>
      <c r="F4" s="226"/>
      <c r="G4" s="227"/>
      <c r="H4" s="228" t="s">
        <v>10</v>
      </c>
      <c r="I4" s="228"/>
      <c r="J4" s="20" t="s">
        <v>11</v>
      </c>
      <c r="K4" s="262"/>
      <c r="L4" s="229"/>
      <c r="M4" s="229"/>
      <c r="N4" s="229"/>
      <c r="O4" s="226" t="s">
        <v>9</v>
      </c>
      <c r="P4" s="226"/>
      <c r="Q4" s="227"/>
      <c r="R4" s="228" t="s">
        <v>10</v>
      </c>
      <c r="S4" s="228"/>
      <c r="T4" s="20" t="s">
        <v>11</v>
      </c>
      <c r="U4" s="225" t="s">
        <v>9</v>
      </c>
      <c r="V4" s="226"/>
      <c r="W4" s="227"/>
      <c r="X4" s="228" t="s">
        <v>10</v>
      </c>
      <c r="Y4" s="228"/>
      <c r="Z4" s="87" t="s">
        <v>11</v>
      </c>
      <c r="AA4" s="241" t="s">
        <v>785</v>
      </c>
    </row>
    <row r="5" spans="1:27" x14ac:dyDescent="0.25">
      <c r="A5" s="229"/>
      <c r="B5" s="229"/>
      <c r="C5" s="21" t="s">
        <v>12</v>
      </c>
      <c r="D5" s="21" t="s">
        <v>13</v>
      </c>
      <c r="E5" s="21" t="s">
        <v>0</v>
      </c>
      <c r="F5" s="21" t="s">
        <v>1</v>
      </c>
      <c r="G5" s="21" t="s">
        <v>2</v>
      </c>
      <c r="H5" s="21" t="s">
        <v>0</v>
      </c>
      <c r="I5" s="21" t="s">
        <v>1</v>
      </c>
      <c r="J5" s="21" t="s">
        <v>0</v>
      </c>
      <c r="K5" s="236"/>
      <c r="L5" s="229"/>
      <c r="M5" s="158" t="s">
        <v>12</v>
      </c>
      <c r="N5" s="21" t="s">
        <v>13</v>
      </c>
      <c r="O5" s="21" t="s">
        <v>0</v>
      </c>
      <c r="P5" s="21" t="s">
        <v>1</v>
      </c>
      <c r="Q5" s="21" t="s">
        <v>2</v>
      </c>
      <c r="R5" s="21" t="s">
        <v>0</v>
      </c>
      <c r="S5" s="21" t="s">
        <v>1</v>
      </c>
      <c r="T5" s="21" t="s">
        <v>0</v>
      </c>
      <c r="U5" s="88" t="s">
        <v>0</v>
      </c>
      <c r="V5" s="88" t="s">
        <v>1</v>
      </c>
      <c r="W5" s="88" t="s">
        <v>2</v>
      </c>
      <c r="X5" s="88" t="s">
        <v>0</v>
      </c>
      <c r="Y5" s="88" t="s">
        <v>1</v>
      </c>
      <c r="Z5" s="88" t="s">
        <v>0</v>
      </c>
      <c r="AA5" s="241"/>
    </row>
    <row r="6" spans="1:27" ht="15.75" x14ac:dyDescent="0.25">
      <c r="A6" s="21">
        <v>1</v>
      </c>
      <c r="B6" s="38" t="s">
        <v>502</v>
      </c>
      <c r="C6" s="21"/>
      <c r="D6" s="21"/>
      <c r="E6" s="48">
        <v>390</v>
      </c>
      <c r="F6" s="48">
        <v>200</v>
      </c>
      <c r="G6" s="48">
        <v>130</v>
      </c>
      <c r="H6" s="48">
        <v>230</v>
      </c>
      <c r="I6" s="48">
        <v>140</v>
      </c>
      <c r="J6" s="39">
        <v>86</v>
      </c>
      <c r="K6" s="100">
        <v>1</v>
      </c>
      <c r="L6" s="38" t="s">
        <v>502</v>
      </c>
      <c r="M6" s="21"/>
      <c r="N6" s="21"/>
      <c r="O6" s="48">
        <v>390</v>
      </c>
      <c r="P6" s="48">
        <v>200</v>
      </c>
      <c r="Q6" s="48">
        <v>130</v>
      </c>
      <c r="R6" s="48">
        <v>230</v>
      </c>
      <c r="S6" s="48">
        <v>140</v>
      </c>
      <c r="T6" s="39">
        <v>86</v>
      </c>
      <c r="U6" s="48"/>
      <c r="V6" s="48"/>
      <c r="W6" s="48"/>
      <c r="X6" s="48"/>
      <c r="Y6" s="48"/>
      <c r="Z6" s="39"/>
      <c r="AA6" s="95"/>
    </row>
    <row r="7" spans="1:27" ht="45" x14ac:dyDescent="0.25">
      <c r="A7" s="16">
        <v>2</v>
      </c>
      <c r="B7" s="38" t="s">
        <v>503</v>
      </c>
      <c r="C7" s="17"/>
      <c r="D7" s="17"/>
      <c r="E7" s="39">
        <v>310</v>
      </c>
      <c r="F7" s="39">
        <v>170</v>
      </c>
      <c r="G7" s="39">
        <v>110</v>
      </c>
      <c r="H7" s="39">
        <v>150</v>
      </c>
      <c r="I7" s="39">
        <v>110</v>
      </c>
      <c r="J7" s="39">
        <v>74</v>
      </c>
      <c r="K7" s="16">
        <v>2</v>
      </c>
      <c r="L7" s="38" t="s">
        <v>503</v>
      </c>
      <c r="M7" s="17"/>
      <c r="N7" s="17"/>
      <c r="O7" s="39">
        <v>310</v>
      </c>
      <c r="P7" s="39">
        <v>170</v>
      </c>
      <c r="Q7" s="39">
        <v>110</v>
      </c>
      <c r="R7" s="39">
        <v>150</v>
      </c>
      <c r="S7" s="39">
        <v>110</v>
      </c>
      <c r="T7" s="39">
        <v>74</v>
      </c>
      <c r="U7" s="39">
        <v>308</v>
      </c>
      <c r="V7" s="39"/>
      <c r="W7" s="39"/>
      <c r="X7" s="39"/>
      <c r="Y7" s="39"/>
      <c r="Z7" s="39"/>
      <c r="AA7" s="17" t="s">
        <v>787</v>
      </c>
    </row>
    <row r="8" spans="1:27" x14ac:dyDescent="0.25">
      <c r="A8" s="16"/>
      <c r="B8" s="17"/>
      <c r="C8" s="17"/>
      <c r="D8" s="17"/>
      <c r="E8" s="18"/>
      <c r="F8" s="19"/>
      <c r="G8" s="19"/>
      <c r="H8" s="19"/>
      <c r="I8" s="19"/>
      <c r="J8" s="19"/>
      <c r="K8" s="16"/>
      <c r="L8" s="17"/>
      <c r="M8" s="17"/>
      <c r="N8" s="17"/>
      <c r="O8" s="18"/>
      <c r="P8" s="19"/>
      <c r="Q8" s="19"/>
      <c r="R8" s="19"/>
      <c r="S8" s="19"/>
      <c r="T8" s="19"/>
      <c r="U8" s="18"/>
      <c r="V8" s="19"/>
      <c r="W8" s="19"/>
      <c r="X8" s="19"/>
      <c r="Y8" s="19"/>
      <c r="Z8" s="19"/>
      <c r="AA8" s="95"/>
    </row>
  </sheetData>
  <mergeCells count="17">
    <mergeCell ref="A3:J3"/>
    <mergeCell ref="U4:W4"/>
    <mergeCell ref="X4:Y4"/>
    <mergeCell ref="AA4:AA5"/>
    <mergeCell ref="U3:Z3"/>
    <mergeCell ref="O4:Q4"/>
    <mergeCell ref="R4:S4"/>
    <mergeCell ref="A4:A5"/>
    <mergeCell ref="B4:B5"/>
    <mergeCell ref="C4:D4"/>
    <mergeCell ref="E4:G4"/>
    <mergeCell ref="H4:I4"/>
    <mergeCell ref="Z2:AA2"/>
    <mergeCell ref="K3:K5"/>
    <mergeCell ref="L3:L5"/>
    <mergeCell ref="M3:N4"/>
    <mergeCell ref="O3:T3"/>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
  <sheetViews>
    <sheetView topLeftCell="K1" zoomScale="90" zoomScaleNormal="90" workbookViewId="0">
      <selection activeCell="K6" sqref="K6:AA7"/>
    </sheetView>
  </sheetViews>
  <sheetFormatPr defaultRowHeight="15" x14ac:dyDescent="0.25"/>
  <cols>
    <col min="1" max="1" width="6.42578125" style="25" hidden="1" customWidth="1"/>
    <col min="2" max="2" width="29.28515625" style="25" hidden="1" customWidth="1"/>
    <col min="3" max="3" width="8.7109375" style="49" hidden="1" customWidth="1"/>
    <col min="4" max="4" width="10.85546875" style="25" hidden="1" customWidth="1"/>
    <col min="5" max="10" width="11.85546875" style="25" hidden="1" customWidth="1"/>
    <col min="11" max="11" width="6.5703125" style="25" customWidth="1"/>
    <col min="12" max="12" width="27.7109375" style="25" customWidth="1"/>
    <col min="13" max="14" width="8.85546875" style="25" customWidth="1"/>
    <col min="15" max="26" width="10.28515625" style="25" customWidth="1"/>
    <col min="27" max="27" width="25.28515625" customWidth="1"/>
  </cols>
  <sheetData>
    <row r="1" spans="1:27" x14ac:dyDescent="0.25">
      <c r="A1" s="42" t="s">
        <v>507</v>
      </c>
      <c r="B1" s="42"/>
      <c r="C1" s="43"/>
      <c r="D1" s="44"/>
      <c r="E1" s="44"/>
      <c r="F1" s="44"/>
      <c r="G1" s="44"/>
      <c r="K1" s="24" t="str">
        <f>A1</f>
        <v>16. XÃ SÌ LỞ LẦU</v>
      </c>
    </row>
    <row r="2" spans="1:27" x14ac:dyDescent="0.25">
      <c r="A2" s="45"/>
      <c r="B2" s="45"/>
      <c r="C2" s="46"/>
      <c r="D2" s="44"/>
      <c r="E2" s="44"/>
      <c r="F2" s="47"/>
      <c r="G2" s="44"/>
      <c r="I2" s="47"/>
      <c r="T2" s="73" t="s">
        <v>456</v>
      </c>
      <c r="Z2" s="73"/>
    </row>
    <row r="3" spans="1:27" x14ac:dyDescent="0.25">
      <c r="A3" s="241"/>
      <c r="B3" s="241"/>
      <c r="C3" s="241"/>
      <c r="D3" s="241"/>
      <c r="E3" s="241"/>
      <c r="F3" s="241"/>
      <c r="G3" s="241"/>
      <c r="H3" s="241"/>
      <c r="I3" s="241"/>
      <c r="J3" s="241"/>
      <c r="K3" s="267"/>
      <c r="L3" s="267"/>
      <c r="M3" s="267"/>
      <c r="N3" s="267"/>
      <c r="O3" s="267"/>
      <c r="P3" s="267"/>
      <c r="Q3" s="267"/>
      <c r="R3" s="267"/>
      <c r="S3" s="267"/>
      <c r="T3" s="267"/>
      <c r="U3" s="268" t="s">
        <v>798</v>
      </c>
      <c r="V3" s="268"/>
      <c r="W3" s="268"/>
      <c r="X3" s="268"/>
      <c r="Y3" s="268"/>
      <c r="Z3" s="268"/>
      <c r="AA3" s="241" t="s">
        <v>788</v>
      </c>
    </row>
    <row r="4" spans="1:27" ht="28.5" x14ac:dyDescent="0.25">
      <c r="A4" s="229" t="s">
        <v>6</v>
      </c>
      <c r="B4" s="229" t="s">
        <v>7</v>
      </c>
      <c r="C4" s="229" t="s">
        <v>8</v>
      </c>
      <c r="D4" s="229"/>
      <c r="E4" s="225" t="s">
        <v>9</v>
      </c>
      <c r="F4" s="226"/>
      <c r="G4" s="227"/>
      <c r="H4" s="228" t="s">
        <v>10</v>
      </c>
      <c r="I4" s="228"/>
      <c r="J4" s="20" t="s">
        <v>11</v>
      </c>
      <c r="K4" s="229" t="s">
        <v>6</v>
      </c>
      <c r="L4" s="229" t="s">
        <v>7</v>
      </c>
      <c r="M4" s="229" t="s">
        <v>8</v>
      </c>
      <c r="N4" s="229"/>
      <c r="O4" s="225" t="s">
        <v>9</v>
      </c>
      <c r="P4" s="226"/>
      <c r="Q4" s="227"/>
      <c r="R4" s="228" t="s">
        <v>10</v>
      </c>
      <c r="S4" s="228"/>
      <c r="T4" s="20" t="s">
        <v>11</v>
      </c>
      <c r="U4" s="225" t="s">
        <v>9</v>
      </c>
      <c r="V4" s="226"/>
      <c r="W4" s="227"/>
      <c r="X4" s="228" t="s">
        <v>10</v>
      </c>
      <c r="Y4" s="228"/>
      <c r="Z4" s="87" t="s">
        <v>11</v>
      </c>
      <c r="AA4" s="241"/>
    </row>
    <row r="5" spans="1:27" x14ac:dyDescent="0.25">
      <c r="A5" s="229"/>
      <c r="B5" s="229"/>
      <c r="C5" s="21" t="s">
        <v>12</v>
      </c>
      <c r="D5" s="21" t="s">
        <v>13</v>
      </c>
      <c r="E5" s="21" t="s">
        <v>0</v>
      </c>
      <c r="F5" s="21" t="s">
        <v>1</v>
      </c>
      <c r="G5" s="21" t="s">
        <v>2</v>
      </c>
      <c r="H5" s="21" t="s">
        <v>0</v>
      </c>
      <c r="I5" s="21" t="s">
        <v>1</v>
      </c>
      <c r="J5" s="21" t="s">
        <v>0</v>
      </c>
      <c r="K5" s="229"/>
      <c r="L5" s="229"/>
      <c r="M5" s="21" t="s">
        <v>12</v>
      </c>
      <c r="N5" s="21" t="s">
        <v>13</v>
      </c>
      <c r="O5" s="21" t="s">
        <v>0</v>
      </c>
      <c r="P5" s="21" t="s">
        <v>1</v>
      </c>
      <c r="Q5" s="21" t="s">
        <v>2</v>
      </c>
      <c r="R5" s="21" t="s">
        <v>0</v>
      </c>
      <c r="S5" s="21" t="s">
        <v>1</v>
      </c>
      <c r="T5" s="21" t="s">
        <v>0</v>
      </c>
      <c r="U5" s="88" t="s">
        <v>0</v>
      </c>
      <c r="V5" s="88" t="s">
        <v>1</v>
      </c>
      <c r="W5" s="88" t="s">
        <v>2</v>
      </c>
      <c r="X5" s="88" t="s">
        <v>0</v>
      </c>
      <c r="Y5" s="88" t="s">
        <v>1</v>
      </c>
      <c r="Z5" s="88" t="s">
        <v>0</v>
      </c>
      <c r="AA5" s="241"/>
    </row>
    <row r="6" spans="1:27" ht="30" x14ac:dyDescent="0.25">
      <c r="A6" s="21">
        <v>1</v>
      </c>
      <c r="B6" s="74" t="s">
        <v>505</v>
      </c>
      <c r="C6" s="21"/>
      <c r="D6" s="21"/>
      <c r="E6" s="75">
        <v>320</v>
      </c>
      <c r="F6" s="75">
        <v>170</v>
      </c>
      <c r="G6" s="75">
        <v>110</v>
      </c>
      <c r="H6" s="75">
        <v>150</v>
      </c>
      <c r="I6" s="75">
        <v>110</v>
      </c>
      <c r="J6" s="75">
        <v>76</v>
      </c>
      <c r="K6" s="21">
        <v>1</v>
      </c>
      <c r="L6" s="74" t="s">
        <v>505</v>
      </c>
      <c r="M6" s="21"/>
      <c r="N6" s="21"/>
      <c r="O6" s="48">
        <v>320</v>
      </c>
      <c r="P6" s="48">
        <v>170</v>
      </c>
      <c r="Q6" s="48">
        <v>110</v>
      </c>
      <c r="R6" s="48">
        <v>150</v>
      </c>
      <c r="S6" s="48">
        <v>110</v>
      </c>
      <c r="T6" s="39">
        <v>76</v>
      </c>
      <c r="U6" s="48">
        <v>308</v>
      </c>
      <c r="V6" s="48"/>
      <c r="W6" s="48"/>
      <c r="X6" s="48"/>
      <c r="Y6" s="48"/>
      <c r="Z6" s="39"/>
      <c r="AA6" s="265" t="s">
        <v>787</v>
      </c>
    </row>
    <row r="7" spans="1:27" ht="30" x14ac:dyDescent="0.25">
      <c r="A7" s="16">
        <v>2</v>
      </c>
      <c r="B7" s="74" t="s">
        <v>506</v>
      </c>
      <c r="C7" s="17"/>
      <c r="D7" s="17"/>
      <c r="E7" s="75">
        <v>310</v>
      </c>
      <c r="F7" s="75">
        <v>170</v>
      </c>
      <c r="G7" s="75">
        <v>110</v>
      </c>
      <c r="H7" s="75">
        <v>150</v>
      </c>
      <c r="I7" s="75">
        <v>110</v>
      </c>
      <c r="J7" s="75">
        <v>74</v>
      </c>
      <c r="K7" s="16">
        <v>2</v>
      </c>
      <c r="L7" s="74" t="s">
        <v>506</v>
      </c>
      <c r="M7" s="17"/>
      <c r="N7" s="17"/>
      <c r="O7" s="39">
        <v>310</v>
      </c>
      <c r="P7" s="39">
        <v>170</v>
      </c>
      <c r="Q7" s="39">
        <v>110</v>
      </c>
      <c r="R7" s="39">
        <v>150</v>
      </c>
      <c r="S7" s="39">
        <v>110</v>
      </c>
      <c r="T7" s="39">
        <v>74</v>
      </c>
      <c r="U7" s="39">
        <v>308</v>
      </c>
      <c r="V7" s="39"/>
      <c r="W7" s="39"/>
      <c r="X7" s="39"/>
      <c r="Y7" s="39"/>
      <c r="Z7" s="39"/>
      <c r="AA7" s="266"/>
    </row>
    <row r="8" spans="1:27" x14ac:dyDescent="0.25">
      <c r="A8" s="16"/>
      <c r="B8" s="17"/>
      <c r="C8" s="17"/>
      <c r="D8" s="17"/>
      <c r="E8" s="18"/>
      <c r="F8" s="19"/>
      <c r="G8" s="19"/>
      <c r="H8" s="19"/>
      <c r="I8" s="19"/>
      <c r="J8" s="19"/>
      <c r="K8" s="16"/>
      <c r="L8" s="17"/>
      <c r="M8" s="17"/>
      <c r="N8" s="17"/>
      <c r="O8" s="18"/>
      <c r="P8" s="19"/>
      <c r="Q8" s="19"/>
      <c r="R8" s="19"/>
      <c r="S8" s="19"/>
      <c r="T8" s="19"/>
      <c r="U8" s="18"/>
      <c r="V8" s="19"/>
      <c r="W8" s="19"/>
      <c r="X8" s="19"/>
      <c r="Y8" s="19"/>
      <c r="Z8" s="19"/>
      <c r="AA8" s="70"/>
    </row>
  </sheetData>
  <mergeCells count="17">
    <mergeCell ref="A3:J3"/>
    <mergeCell ref="K3:T3"/>
    <mergeCell ref="U3:Z3"/>
    <mergeCell ref="O4:Q4"/>
    <mergeCell ref="R4:S4"/>
    <mergeCell ref="A4:A5"/>
    <mergeCell ref="B4:B5"/>
    <mergeCell ref="C4:D4"/>
    <mergeCell ref="E4:G4"/>
    <mergeCell ref="H4:I4"/>
    <mergeCell ref="K4:K5"/>
    <mergeCell ref="L4:L5"/>
    <mergeCell ref="M4:N4"/>
    <mergeCell ref="AA3:AA5"/>
    <mergeCell ref="AA6:AA7"/>
    <mergeCell ref="U4:W4"/>
    <mergeCell ref="X4:Y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
  <sheetViews>
    <sheetView topLeftCell="K1" zoomScale="80" zoomScaleNormal="80" workbookViewId="0">
      <selection activeCell="K5" sqref="K5:T6"/>
    </sheetView>
  </sheetViews>
  <sheetFormatPr defaultRowHeight="15" x14ac:dyDescent="0.25"/>
  <cols>
    <col min="1" max="1" width="5.85546875" style="25" hidden="1" customWidth="1"/>
    <col min="2" max="2" width="29.28515625" style="25" hidden="1" customWidth="1"/>
    <col min="3" max="3" width="8.7109375" style="49" hidden="1" customWidth="1"/>
    <col min="4" max="4" width="10.85546875" style="25" hidden="1" customWidth="1"/>
    <col min="5" max="10" width="11.85546875" style="25" hidden="1" customWidth="1"/>
    <col min="11" max="11" width="4.7109375" style="25" customWidth="1"/>
    <col min="12" max="12" width="27.7109375" style="25" customWidth="1"/>
    <col min="13" max="14" width="8.85546875" style="25" customWidth="1"/>
    <col min="15" max="20" width="10.28515625" style="25" customWidth="1"/>
  </cols>
  <sheetData>
    <row r="1" spans="1:20" x14ac:dyDescent="0.25">
      <c r="A1" s="42" t="s">
        <v>510</v>
      </c>
      <c r="B1" s="42"/>
      <c r="C1" s="43"/>
      <c r="D1" s="44"/>
      <c r="E1" s="44"/>
      <c r="F1" s="44"/>
      <c r="G1" s="44"/>
      <c r="K1" s="24" t="str">
        <f>A1</f>
        <v>17. XÃ KHỔNG LÀO</v>
      </c>
    </row>
    <row r="2" spans="1:20" x14ac:dyDescent="0.25">
      <c r="A2" s="45"/>
      <c r="B2" s="45"/>
      <c r="C2" s="46"/>
      <c r="D2" s="44"/>
      <c r="E2" s="44"/>
      <c r="F2" s="47"/>
      <c r="G2" s="44"/>
      <c r="I2" s="47"/>
      <c r="T2" s="73" t="s">
        <v>456</v>
      </c>
    </row>
    <row r="3" spans="1:20" ht="28.5" x14ac:dyDescent="0.25">
      <c r="A3" s="229" t="s">
        <v>6</v>
      </c>
      <c r="B3" s="229" t="s">
        <v>7</v>
      </c>
      <c r="C3" s="229" t="s">
        <v>8</v>
      </c>
      <c r="D3" s="229"/>
      <c r="E3" s="225" t="s">
        <v>9</v>
      </c>
      <c r="F3" s="226"/>
      <c r="G3" s="227"/>
      <c r="H3" s="228" t="s">
        <v>10</v>
      </c>
      <c r="I3" s="228"/>
      <c r="J3" s="20" t="s">
        <v>11</v>
      </c>
      <c r="K3" s="229" t="s">
        <v>6</v>
      </c>
      <c r="L3" s="229" t="s">
        <v>7</v>
      </c>
      <c r="M3" s="229" t="s">
        <v>8</v>
      </c>
      <c r="N3" s="229"/>
      <c r="O3" s="225" t="s">
        <v>9</v>
      </c>
      <c r="P3" s="226"/>
      <c r="Q3" s="227"/>
      <c r="R3" s="228" t="s">
        <v>10</v>
      </c>
      <c r="S3" s="228"/>
      <c r="T3" s="20" t="s">
        <v>11</v>
      </c>
    </row>
    <row r="4" spans="1:20" x14ac:dyDescent="0.25">
      <c r="A4" s="229"/>
      <c r="B4" s="229"/>
      <c r="C4" s="21" t="s">
        <v>12</v>
      </c>
      <c r="D4" s="21" t="s">
        <v>13</v>
      </c>
      <c r="E4" s="21" t="s">
        <v>0</v>
      </c>
      <c r="F4" s="21" t="s">
        <v>1</v>
      </c>
      <c r="G4" s="21" t="s">
        <v>2</v>
      </c>
      <c r="H4" s="21" t="s">
        <v>0</v>
      </c>
      <c r="I4" s="21" t="s">
        <v>1</v>
      </c>
      <c r="J4" s="21" t="s">
        <v>0</v>
      </c>
      <c r="K4" s="229"/>
      <c r="L4" s="229"/>
      <c r="M4" s="21" t="s">
        <v>12</v>
      </c>
      <c r="N4" s="21" t="s">
        <v>13</v>
      </c>
      <c r="O4" s="21" t="s">
        <v>0</v>
      </c>
      <c r="P4" s="21" t="s">
        <v>1</v>
      </c>
      <c r="Q4" s="21" t="s">
        <v>2</v>
      </c>
      <c r="R4" s="21" t="s">
        <v>0</v>
      </c>
      <c r="S4" s="21" t="s">
        <v>1</v>
      </c>
      <c r="T4" s="21" t="s">
        <v>0</v>
      </c>
    </row>
    <row r="5" spans="1:20" ht="15.75" x14ac:dyDescent="0.25">
      <c r="A5" s="21">
        <v>1</v>
      </c>
      <c r="B5" s="38" t="s">
        <v>508</v>
      </c>
      <c r="C5" s="21"/>
      <c r="D5" s="21"/>
      <c r="E5" s="39">
        <v>480</v>
      </c>
      <c r="F5" s="39">
        <v>250</v>
      </c>
      <c r="G5" s="39">
        <v>160</v>
      </c>
      <c r="H5" s="39">
        <v>240</v>
      </c>
      <c r="I5" s="39">
        <v>170</v>
      </c>
      <c r="J5" s="39">
        <v>100</v>
      </c>
      <c r="K5" s="21">
        <v>1</v>
      </c>
      <c r="L5" s="38" t="s">
        <v>508</v>
      </c>
      <c r="M5" s="21"/>
      <c r="N5" s="21"/>
      <c r="O5" s="48">
        <v>480</v>
      </c>
      <c r="P5" s="48">
        <v>250</v>
      </c>
      <c r="Q5" s="48">
        <v>160</v>
      </c>
      <c r="R5" s="48">
        <v>240</v>
      </c>
      <c r="S5" s="48">
        <v>170</v>
      </c>
      <c r="T5" s="39">
        <v>100</v>
      </c>
    </row>
    <row r="6" spans="1:20" ht="31.5" x14ac:dyDescent="0.25">
      <c r="A6" s="16">
        <v>2</v>
      </c>
      <c r="B6" s="38" t="s">
        <v>509</v>
      </c>
      <c r="C6" s="17"/>
      <c r="D6" s="17"/>
      <c r="E6" s="39">
        <v>460</v>
      </c>
      <c r="F6" s="39">
        <v>240</v>
      </c>
      <c r="G6" s="39">
        <v>150</v>
      </c>
      <c r="H6" s="39">
        <v>230</v>
      </c>
      <c r="I6" s="39">
        <v>170</v>
      </c>
      <c r="J6" s="39">
        <v>95</v>
      </c>
      <c r="K6" s="16">
        <v>2</v>
      </c>
      <c r="L6" s="38" t="s">
        <v>509</v>
      </c>
      <c r="M6" s="17"/>
      <c r="N6" s="17"/>
      <c r="O6" s="39">
        <v>460</v>
      </c>
      <c r="P6" s="39">
        <v>240</v>
      </c>
      <c r="Q6" s="39">
        <v>150</v>
      </c>
      <c r="R6" s="39">
        <v>230</v>
      </c>
      <c r="S6" s="39">
        <v>170</v>
      </c>
      <c r="T6" s="39">
        <v>95</v>
      </c>
    </row>
    <row r="7" spans="1:20" x14ac:dyDescent="0.25">
      <c r="A7" s="16"/>
      <c r="B7" s="17"/>
      <c r="C7" s="17"/>
      <c r="D7" s="17"/>
      <c r="E7" s="18"/>
      <c r="F7" s="19"/>
      <c r="G7" s="19"/>
      <c r="H7" s="19"/>
      <c r="I7" s="19"/>
      <c r="J7" s="19"/>
      <c r="K7" s="16"/>
      <c r="L7" s="17"/>
      <c r="M7" s="17"/>
      <c r="N7" s="17"/>
      <c r="O7" s="18"/>
      <c r="P7" s="19"/>
      <c r="Q7" s="19"/>
      <c r="R7" s="19"/>
      <c r="S7" s="19"/>
      <c r="T7" s="19"/>
    </row>
  </sheetData>
  <mergeCells count="10">
    <mergeCell ref="O3:Q3"/>
    <mergeCell ref="R3:S3"/>
    <mergeCell ref="A3:A4"/>
    <mergeCell ref="B3:B4"/>
    <mergeCell ref="C3:D3"/>
    <mergeCell ref="E3:G3"/>
    <mergeCell ref="H3:I3"/>
    <mergeCell ref="K3:K4"/>
    <mergeCell ref="L3:L4"/>
    <mergeCell ref="M3:N3"/>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opLeftCell="K1" zoomScale="80" zoomScaleNormal="80" workbookViewId="0">
      <selection activeCell="K5" sqref="K5:T6"/>
    </sheetView>
  </sheetViews>
  <sheetFormatPr defaultRowHeight="15" x14ac:dyDescent="0.25"/>
  <cols>
    <col min="1" max="1" width="8.7109375" style="25" hidden="1" customWidth="1"/>
    <col min="2" max="2" width="29.28515625" style="25" hidden="1" customWidth="1"/>
    <col min="3" max="3" width="8.7109375" style="49" hidden="1" customWidth="1"/>
    <col min="4" max="4" width="10.85546875" style="25" hidden="1" customWidth="1"/>
    <col min="5" max="10" width="11.85546875" style="25" hidden="1" customWidth="1"/>
    <col min="11" max="11" width="4.7109375" style="25" customWidth="1"/>
    <col min="12" max="12" width="27.7109375" style="25" customWidth="1"/>
    <col min="13" max="14" width="8.85546875" style="25" customWidth="1"/>
    <col min="15" max="20" width="10.28515625" style="25" customWidth="1"/>
  </cols>
  <sheetData>
    <row r="1" spans="1:20" x14ac:dyDescent="0.25">
      <c r="A1" s="42" t="s">
        <v>513</v>
      </c>
      <c r="B1" s="42"/>
      <c r="C1" s="43"/>
      <c r="D1" s="44"/>
      <c r="E1" s="44"/>
      <c r="F1" s="44"/>
      <c r="G1" s="44"/>
      <c r="K1" s="24" t="str">
        <f>A1</f>
        <v>18. XÃ TỦA SÍN CHẢI</v>
      </c>
    </row>
    <row r="2" spans="1:20" x14ac:dyDescent="0.25">
      <c r="A2" s="45"/>
      <c r="B2" s="45"/>
      <c r="C2" s="46"/>
      <c r="D2" s="44"/>
      <c r="E2" s="44"/>
      <c r="F2" s="47"/>
      <c r="G2" s="44"/>
      <c r="I2" s="47"/>
      <c r="T2" s="73" t="s">
        <v>456</v>
      </c>
    </row>
    <row r="3" spans="1:20" ht="28.5" x14ac:dyDescent="0.25">
      <c r="A3" s="229" t="s">
        <v>6</v>
      </c>
      <c r="B3" s="229" t="s">
        <v>7</v>
      </c>
      <c r="C3" s="229" t="s">
        <v>8</v>
      </c>
      <c r="D3" s="229"/>
      <c r="E3" s="225" t="s">
        <v>9</v>
      </c>
      <c r="F3" s="226"/>
      <c r="G3" s="227"/>
      <c r="H3" s="228" t="s">
        <v>10</v>
      </c>
      <c r="I3" s="228"/>
      <c r="J3" s="20" t="s">
        <v>11</v>
      </c>
      <c r="K3" s="229" t="s">
        <v>6</v>
      </c>
      <c r="L3" s="229" t="s">
        <v>7</v>
      </c>
      <c r="M3" s="229" t="s">
        <v>8</v>
      </c>
      <c r="N3" s="229"/>
      <c r="O3" s="225" t="s">
        <v>9</v>
      </c>
      <c r="P3" s="226"/>
      <c r="Q3" s="227"/>
      <c r="R3" s="228" t="s">
        <v>10</v>
      </c>
      <c r="S3" s="228"/>
      <c r="T3" s="20" t="s">
        <v>11</v>
      </c>
    </row>
    <row r="4" spans="1:20" x14ac:dyDescent="0.25">
      <c r="A4" s="229"/>
      <c r="B4" s="229"/>
      <c r="C4" s="21" t="s">
        <v>12</v>
      </c>
      <c r="D4" s="21" t="s">
        <v>13</v>
      </c>
      <c r="E4" s="21" t="s">
        <v>0</v>
      </c>
      <c r="F4" s="21" t="s">
        <v>1</v>
      </c>
      <c r="G4" s="21" t="s">
        <v>2</v>
      </c>
      <c r="H4" s="21" t="s">
        <v>0</v>
      </c>
      <c r="I4" s="21" t="s">
        <v>1</v>
      </c>
      <c r="J4" s="21" t="s">
        <v>0</v>
      </c>
      <c r="K4" s="229"/>
      <c r="L4" s="229"/>
      <c r="M4" s="21" t="s">
        <v>12</v>
      </c>
      <c r="N4" s="21" t="s">
        <v>13</v>
      </c>
      <c r="O4" s="21" t="s">
        <v>0</v>
      </c>
      <c r="P4" s="21" t="s">
        <v>1</v>
      </c>
      <c r="Q4" s="21" t="s">
        <v>2</v>
      </c>
      <c r="R4" s="21" t="s">
        <v>0</v>
      </c>
      <c r="S4" s="21" t="s">
        <v>1</v>
      </c>
      <c r="T4" s="21" t="s">
        <v>0</v>
      </c>
    </row>
    <row r="5" spans="1:20" x14ac:dyDescent="0.25">
      <c r="A5" s="21">
        <v>1</v>
      </c>
      <c r="B5" s="70" t="s">
        <v>511</v>
      </c>
      <c r="C5" s="21"/>
      <c r="D5" s="21"/>
      <c r="E5" s="23">
        <v>180</v>
      </c>
      <c r="F5" s="23">
        <v>113.15700000000001</v>
      </c>
      <c r="G5" s="23">
        <v>64.808099999999996</v>
      </c>
      <c r="H5" s="23">
        <v>97.212149999999994</v>
      </c>
      <c r="I5" s="23">
        <v>54.006749999999997</v>
      </c>
      <c r="J5" s="18">
        <v>54.006749999999997</v>
      </c>
      <c r="K5" s="21">
        <v>1</v>
      </c>
      <c r="L5" s="70" t="s">
        <v>511</v>
      </c>
      <c r="M5" s="21"/>
      <c r="N5" s="21"/>
      <c r="O5" s="23">
        <v>180</v>
      </c>
      <c r="P5" s="23">
        <v>113.15700000000001</v>
      </c>
      <c r="Q5" s="23">
        <v>64.808099999999996</v>
      </c>
      <c r="R5" s="23">
        <v>97.212149999999994</v>
      </c>
      <c r="S5" s="23">
        <v>54.006749999999997</v>
      </c>
      <c r="T5" s="18">
        <v>54.006749999999997</v>
      </c>
    </row>
    <row r="6" spans="1:20" x14ac:dyDescent="0.25">
      <c r="A6" s="16">
        <v>2</v>
      </c>
      <c r="B6" s="70" t="s">
        <v>512</v>
      </c>
      <c r="C6" s="17"/>
      <c r="D6" s="17"/>
      <c r="E6" s="18">
        <v>120</v>
      </c>
      <c r="F6" s="18">
        <v>63</v>
      </c>
      <c r="G6" s="18">
        <v>53</v>
      </c>
      <c r="H6" s="18">
        <v>63</v>
      </c>
      <c r="I6" s="18">
        <v>53</v>
      </c>
      <c r="J6" s="18">
        <v>53</v>
      </c>
      <c r="K6" s="16">
        <v>2</v>
      </c>
      <c r="L6" s="70" t="s">
        <v>512</v>
      </c>
      <c r="M6" s="17"/>
      <c r="N6" s="17"/>
      <c r="O6" s="18">
        <v>120</v>
      </c>
      <c r="P6" s="18">
        <v>63</v>
      </c>
      <c r="Q6" s="18">
        <v>53</v>
      </c>
      <c r="R6" s="18">
        <v>63</v>
      </c>
      <c r="S6" s="18">
        <v>53</v>
      </c>
      <c r="T6" s="18">
        <v>53</v>
      </c>
    </row>
    <row r="7" spans="1:20" x14ac:dyDescent="0.25">
      <c r="A7" s="16"/>
      <c r="B7" s="17"/>
      <c r="C7" s="17"/>
      <c r="D7" s="17"/>
      <c r="E7" s="18"/>
      <c r="F7" s="19"/>
      <c r="G7" s="19"/>
      <c r="H7" s="19"/>
      <c r="I7" s="19"/>
      <c r="J7" s="19"/>
      <c r="K7" s="16"/>
      <c r="L7" s="17"/>
      <c r="M7" s="17"/>
      <c r="N7" s="17"/>
      <c r="O7" s="18"/>
      <c r="P7" s="19"/>
      <c r="Q7" s="19"/>
      <c r="R7" s="19"/>
      <c r="S7" s="19"/>
      <c r="T7" s="19"/>
    </row>
    <row r="8" spans="1:20" x14ac:dyDescent="0.25">
      <c r="A8" s="16"/>
      <c r="B8" s="17"/>
      <c r="C8" s="17"/>
      <c r="D8" s="17"/>
      <c r="E8" s="18"/>
      <c r="F8" s="19"/>
      <c r="G8" s="19"/>
      <c r="H8" s="19"/>
      <c r="I8" s="19"/>
      <c r="J8" s="19"/>
      <c r="K8" s="16"/>
      <c r="L8" s="17"/>
      <c r="M8" s="17"/>
      <c r="N8" s="17"/>
      <c r="O8" s="18"/>
      <c r="P8" s="19"/>
      <c r="Q8" s="19"/>
      <c r="R8" s="19"/>
      <c r="S8" s="19"/>
      <c r="T8" s="19"/>
    </row>
  </sheetData>
  <mergeCells count="10">
    <mergeCell ref="O3:Q3"/>
    <mergeCell ref="R3:S3"/>
    <mergeCell ref="A3:A4"/>
    <mergeCell ref="B3:B4"/>
    <mergeCell ref="C3:D3"/>
    <mergeCell ref="E3:G3"/>
    <mergeCell ref="H3:I3"/>
    <mergeCell ref="K3:K4"/>
    <mergeCell ref="L3:L4"/>
    <mergeCell ref="M3:N3"/>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4"/>
  <sheetViews>
    <sheetView topLeftCell="K1" zoomScale="70" zoomScaleNormal="70" workbookViewId="0">
      <selection activeCell="AA12" sqref="AA12"/>
    </sheetView>
  </sheetViews>
  <sheetFormatPr defaultRowHeight="15" x14ac:dyDescent="0.25"/>
  <cols>
    <col min="1" max="1" width="8.7109375" style="25" hidden="1" customWidth="1"/>
    <col min="2" max="2" width="23.140625" style="25" hidden="1" customWidth="1"/>
    <col min="3" max="3" width="19.28515625" style="49" hidden="1" customWidth="1"/>
    <col min="4" max="4" width="20.42578125" style="25" hidden="1" customWidth="1"/>
    <col min="5" max="10" width="11.85546875" style="25" hidden="1" customWidth="1"/>
    <col min="11" max="11" width="6.28515625" style="25" customWidth="1"/>
    <col min="12" max="12" width="27.85546875" style="25" customWidth="1"/>
    <col min="13" max="13" width="20.42578125" style="25" customWidth="1"/>
    <col min="14" max="14" width="18.7109375" style="25" customWidth="1"/>
    <col min="15" max="20" width="10.28515625" style="25" customWidth="1"/>
  </cols>
  <sheetData>
    <row r="1" spans="1:20" x14ac:dyDescent="0.25">
      <c r="A1" s="42" t="s">
        <v>576</v>
      </c>
      <c r="B1" s="42"/>
      <c r="C1" s="43"/>
      <c r="D1" s="44"/>
      <c r="E1" s="44"/>
      <c r="F1" s="44"/>
      <c r="G1" s="44"/>
      <c r="K1" s="24" t="str">
        <f>A1</f>
        <v>19. XÃ SÌN HỒ</v>
      </c>
    </row>
    <row r="2" spans="1:20" x14ac:dyDescent="0.25">
      <c r="A2" s="45"/>
      <c r="B2" s="45"/>
      <c r="C2" s="46"/>
      <c r="D2" s="44"/>
      <c r="E2" s="44"/>
      <c r="F2" s="47"/>
      <c r="G2" s="44"/>
      <c r="I2" s="47"/>
      <c r="T2" s="73" t="s">
        <v>456</v>
      </c>
    </row>
    <row r="3" spans="1:20" ht="28.5" x14ac:dyDescent="0.25">
      <c r="A3" s="229" t="s">
        <v>6</v>
      </c>
      <c r="B3" s="229" t="s">
        <v>7</v>
      </c>
      <c r="C3" s="229" t="s">
        <v>8</v>
      </c>
      <c r="D3" s="229"/>
      <c r="E3" s="225" t="s">
        <v>9</v>
      </c>
      <c r="F3" s="226"/>
      <c r="G3" s="227"/>
      <c r="H3" s="228" t="s">
        <v>10</v>
      </c>
      <c r="I3" s="228"/>
      <c r="J3" s="20" t="s">
        <v>11</v>
      </c>
      <c r="K3" s="229" t="s">
        <v>6</v>
      </c>
      <c r="L3" s="229" t="s">
        <v>7</v>
      </c>
      <c r="M3" s="229" t="s">
        <v>8</v>
      </c>
      <c r="N3" s="229"/>
      <c r="O3" s="225" t="s">
        <v>9</v>
      </c>
      <c r="P3" s="226"/>
      <c r="Q3" s="227"/>
      <c r="R3" s="228" t="s">
        <v>10</v>
      </c>
      <c r="S3" s="228"/>
      <c r="T3" s="20" t="s">
        <v>11</v>
      </c>
    </row>
    <row r="4" spans="1:20" x14ac:dyDescent="0.25">
      <c r="A4" s="229"/>
      <c r="B4" s="229"/>
      <c r="C4" s="21" t="s">
        <v>12</v>
      </c>
      <c r="D4" s="21" t="s">
        <v>13</v>
      </c>
      <c r="E4" s="21" t="s">
        <v>0</v>
      </c>
      <c r="F4" s="21" t="s">
        <v>1</v>
      </c>
      <c r="G4" s="21" t="s">
        <v>2</v>
      </c>
      <c r="H4" s="21" t="s">
        <v>0</v>
      </c>
      <c r="I4" s="21" t="s">
        <v>1</v>
      </c>
      <c r="J4" s="21" t="s">
        <v>0</v>
      </c>
      <c r="K4" s="229"/>
      <c r="L4" s="229"/>
      <c r="M4" s="21" t="s">
        <v>12</v>
      </c>
      <c r="N4" s="21" t="s">
        <v>13</v>
      </c>
      <c r="O4" s="21" t="s">
        <v>0</v>
      </c>
      <c r="P4" s="21" t="s">
        <v>1</v>
      </c>
      <c r="Q4" s="21" t="s">
        <v>2</v>
      </c>
      <c r="R4" s="21" t="s">
        <v>0</v>
      </c>
      <c r="S4" s="21" t="s">
        <v>1</v>
      </c>
      <c r="T4" s="21" t="s">
        <v>0</v>
      </c>
    </row>
    <row r="5" spans="1:20" ht="30" x14ac:dyDescent="0.25">
      <c r="A5" s="67">
        <v>1</v>
      </c>
      <c r="B5" s="17" t="s">
        <v>285</v>
      </c>
      <c r="C5" s="17" t="s">
        <v>514</v>
      </c>
      <c r="D5" s="17" t="s">
        <v>515</v>
      </c>
      <c r="E5" s="68">
        <v>1600</v>
      </c>
      <c r="F5" s="68">
        <v>890</v>
      </c>
      <c r="G5" s="68">
        <v>340</v>
      </c>
      <c r="H5" s="69"/>
      <c r="I5" s="9"/>
      <c r="J5" s="69"/>
      <c r="K5" s="67">
        <v>1</v>
      </c>
      <c r="L5" s="17" t="s">
        <v>285</v>
      </c>
      <c r="M5" s="17" t="s">
        <v>514</v>
      </c>
      <c r="N5" s="17" t="s">
        <v>515</v>
      </c>
      <c r="O5" s="68">
        <v>1600</v>
      </c>
      <c r="P5" s="68">
        <v>890</v>
      </c>
      <c r="Q5" s="68">
        <v>340</v>
      </c>
      <c r="R5" s="69"/>
      <c r="S5" s="69"/>
      <c r="T5" s="69"/>
    </row>
    <row r="6" spans="1:20" ht="15.75" x14ac:dyDescent="0.25">
      <c r="A6" s="67">
        <v>2</v>
      </c>
      <c r="B6" s="17" t="s">
        <v>285</v>
      </c>
      <c r="C6" s="17" t="s">
        <v>515</v>
      </c>
      <c r="D6" s="17" t="s">
        <v>516</v>
      </c>
      <c r="E6" s="68">
        <v>1600</v>
      </c>
      <c r="F6" s="68">
        <v>890</v>
      </c>
      <c r="G6" s="68">
        <v>340</v>
      </c>
      <c r="H6" s="69"/>
      <c r="I6" s="9"/>
      <c r="J6" s="69"/>
      <c r="K6" s="67">
        <v>2</v>
      </c>
      <c r="L6" s="17" t="s">
        <v>285</v>
      </c>
      <c r="M6" s="17" t="s">
        <v>515</v>
      </c>
      <c r="N6" s="17" t="s">
        <v>516</v>
      </c>
      <c r="O6" s="68">
        <v>1600</v>
      </c>
      <c r="P6" s="68">
        <v>890</v>
      </c>
      <c r="Q6" s="68">
        <v>340</v>
      </c>
      <c r="R6" s="69"/>
      <c r="S6" s="69"/>
      <c r="T6" s="69"/>
    </row>
    <row r="7" spans="1:20" ht="47.25" x14ac:dyDescent="0.25">
      <c r="A7" s="67">
        <v>3</v>
      </c>
      <c r="B7" s="76" t="s">
        <v>285</v>
      </c>
      <c r="C7" s="76" t="s">
        <v>517</v>
      </c>
      <c r="D7" s="76" t="s">
        <v>518</v>
      </c>
      <c r="E7" s="18">
        <v>1230</v>
      </c>
      <c r="F7" s="18">
        <v>540</v>
      </c>
      <c r="G7" s="18">
        <v>280</v>
      </c>
      <c r="H7" s="77"/>
      <c r="I7" s="39"/>
      <c r="J7" s="18"/>
      <c r="K7" s="67">
        <v>3</v>
      </c>
      <c r="L7" s="76" t="s">
        <v>285</v>
      </c>
      <c r="M7" s="76" t="s">
        <v>517</v>
      </c>
      <c r="N7" s="76" t="s">
        <v>518</v>
      </c>
      <c r="O7" s="18">
        <v>1230</v>
      </c>
      <c r="P7" s="18">
        <v>540</v>
      </c>
      <c r="Q7" s="18">
        <v>280</v>
      </c>
      <c r="R7" s="77"/>
      <c r="S7" s="77"/>
      <c r="T7" s="18"/>
    </row>
    <row r="8" spans="1:20" ht="60" x14ac:dyDescent="0.25">
      <c r="A8" s="67">
        <v>4</v>
      </c>
      <c r="B8" s="17" t="s">
        <v>285</v>
      </c>
      <c r="C8" s="17" t="s">
        <v>519</v>
      </c>
      <c r="D8" s="17" t="s">
        <v>520</v>
      </c>
      <c r="E8" s="68">
        <v>470</v>
      </c>
      <c r="F8" s="68">
        <v>250</v>
      </c>
      <c r="G8" s="68">
        <v>150</v>
      </c>
      <c r="H8" s="69"/>
      <c r="I8" s="9"/>
      <c r="J8" s="69"/>
      <c r="K8" s="67">
        <v>4</v>
      </c>
      <c r="L8" s="17" t="s">
        <v>285</v>
      </c>
      <c r="M8" s="17" t="s">
        <v>519</v>
      </c>
      <c r="N8" s="17" t="s">
        <v>520</v>
      </c>
      <c r="O8" s="68">
        <v>470</v>
      </c>
      <c r="P8" s="68">
        <v>250</v>
      </c>
      <c r="Q8" s="68">
        <v>150</v>
      </c>
      <c r="R8" s="69"/>
      <c r="S8" s="69"/>
      <c r="T8" s="69"/>
    </row>
    <row r="9" spans="1:20" ht="30" x14ac:dyDescent="0.25">
      <c r="A9" s="67">
        <v>5</v>
      </c>
      <c r="B9" s="17" t="s">
        <v>285</v>
      </c>
      <c r="C9" s="17" t="s">
        <v>521</v>
      </c>
      <c r="D9" s="17" t="s">
        <v>522</v>
      </c>
      <c r="E9" s="68">
        <v>1230</v>
      </c>
      <c r="F9" s="68">
        <v>540</v>
      </c>
      <c r="G9" s="68">
        <v>280</v>
      </c>
      <c r="H9" s="69"/>
      <c r="I9" s="9"/>
      <c r="J9" s="69"/>
      <c r="K9" s="67">
        <v>5</v>
      </c>
      <c r="L9" s="17" t="s">
        <v>285</v>
      </c>
      <c r="M9" s="17" t="s">
        <v>521</v>
      </c>
      <c r="N9" s="17" t="s">
        <v>522</v>
      </c>
      <c r="O9" s="68">
        <v>1230</v>
      </c>
      <c r="P9" s="68">
        <v>540</v>
      </c>
      <c r="Q9" s="68">
        <v>280</v>
      </c>
      <c r="R9" s="69"/>
      <c r="S9" s="69"/>
      <c r="T9" s="69"/>
    </row>
    <row r="10" spans="1:20" ht="45" x14ac:dyDescent="0.25">
      <c r="A10" s="67">
        <v>6</v>
      </c>
      <c r="B10" s="17" t="s">
        <v>285</v>
      </c>
      <c r="C10" s="17" t="s">
        <v>523</v>
      </c>
      <c r="D10" s="17" t="s">
        <v>524</v>
      </c>
      <c r="E10" s="68">
        <v>640</v>
      </c>
      <c r="F10" s="68">
        <v>340</v>
      </c>
      <c r="G10" s="68">
        <v>180</v>
      </c>
      <c r="H10" s="69"/>
      <c r="I10" s="9"/>
      <c r="J10" s="69"/>
      <c r="K10" s="67">
        <v>6</v>
      </c>
      <c r="L10" s="17" t="s">
        <v>285</v>
      </c>
      <c r="M10" s="17" t="s">
        <v>523</v>
      </c>
      <c r="N10" s="17" t="s">
        <v>524</v>
      </c>
      <c r="O10" s="68">
        <v>640</v>
      </c>
      <c r="P10" s="68">
        <v>340</v>
      </c>
      <c r="Q10" s="68">
        <v>180</v>
      </c>
      <c r="R10" s="69"/>
      <c r="S10" s="69"/>
      <c r="T10" s="69"/>
    </row>
    <row r="11" spans="1:20" ht="31.5" x14ac:dyDescent="0.25">
      <c r="A11" s="67">
        <v>7</v>
      </c>
      <c r="B11" s="51" t="s">
        <v>285</v>
      </c>
      <c r="C11" s="51" t="s">
        <v>525</v>
      </c>
      <c r="D11" s="51" t="s">
        <v>526</v>
      </c>
      <c r="E11" s="18">
        <v>500</v>
      </c>
      <c r="F11" s="18">
        <v>250</v>
      </c>
      <c r="G11" s="18">
        <v>150</v>
      </c>
      <c r="H11" s="77"/>
      <c r="I11" s="39"/>
      <c r="J11" s="18"/>
      <c r="K11" s="67">
        <v>7</v>
      </c>
      <c r="L11" s="51" t="s">
        <v>285</v>
      </c>
      <c r="M11" s="51" t="s">
        <v>525</v>
      </c>
      <c r="N11" s="51" t="s">
        <v>526</v>
      </c>
      <c r="O11" s="18">
        <v>500</v>
      </c>
      <c r="P11" s="18">
        <v>250</v>
      </c>
      <c r="Q11" s="18">
        <v>150</v>
      </c>
      <c r="R11" s="77"/>
      <c r="S11" s="77"/>
      <c r="T11" s="18"/>
    </row>
    <row r="12" spans="1:20" ht="45" x14ac:dyDescent="0.25">
      <c r="A12" s="67">
        <v>8</v>
      </c>
      <c r="B12" s="17" t="s">
        <v>104</v>
      </c>
      <c r="C12" s="17" t="s">
        <v>527</v>
      </c>
      <c r="D12" s="17" t="s">
        <v>528</v>
      </c>
      <c r="E12" s="68">
        <v>1230</v>
      </c>
      <c r="F12" s="68">
        <v>540</v>
      </c>
      <c r="G12" s="68">
        <v>280</v>
      </c>
      <c r="H12" s="69"/>
      <c r="I12" s="9"/>
      <c r="J12" s="69"/>
      <c r="K12" s="67">
        <v>8</v>
      </c>
      <c r="L12" s="17" t="s">
        <v>104</v>
      </c>
      <c r="M12" s="17" t="s">
        <v>527</v>
      </c>
      <c r="N12" s="17" t="s">
        <v>528</v>
      </c>
      <c r="O12" s="68">
        <v>1230</v>
      </c>
      <c r="P12" s="68">
        <v>540</v>
      </c>
      <c r="Q12" s="68">
        <v>280</v>
      </c>
      <c r="R12" s="69"/>
      <c r="S12" s="69"/>
      <c r="T12" s="69"/>
    </row>
    <row r="13" spans="1:20" ht="47.25" x14ac:dyDescent="0.25">
      <c r="A13" s="67">
        <v>9</v>
      </c>
      <c r="B13" s="51" t="s">
        <v>104</v>
      </c>
      <c r="C13" s="51" t="s">
        <v>529</v>
      </c>
      <c r="D13" s="51" t="s">
        <v>530</v>
      </c>
      <c r="E13" s="18">
        <v>910</v>
      </c>
      <c r="F13" s="18">
        <v>450</v>
      </c>
      <c r="G13" s="18">
        <v>280</v>
      </c>
      <c r="H13" s="77"/>
      <c r="I13" s="39"/>
      <c r="J13" s="18"/>
      <c r="K13" s="67">
        <v>9</v>
      </c>
      <c r="L13" s="51" t="s">
        <v>104</v>
      </c>
      <c r="M13" s="51" t="s">
        <v>529</v>
      </c>
      <c r="N13" s="51" t="s">
        <v>530</v>
      </c>
      <c r="O13" s="18">
        <v>910</v>
      </c>
      <c r="P13" s="18">
        <v>450</v>
      </c>
      <c r="Q13" s="18">
        <v>280</v>
      </c>
      <c r="R13" s="77"/>
      <c r="S13" s="77"/>
      <c r="T13" s="18"/>
    </row>
    <row r="14" spans="1:20" ht="30" x14ac:dyDescent="0.25">
      <c r="A14" s="67">
        <v>10</v>
      </c>
      <c r="B14" s="17" t="s">
        <v>360</v>
      </c>
      <c r="C14" s="17" t="s">
        <v>285</v>
      </c>
      <c r="D14" s="17" t="s">
        <v>531</v>
      </c>
      <c r="E14" s="68">
        <v>910</v>
      </c>
      <c r="F14" s="68">
        <v>450</v>
      </c>
      <c r="G14" s="68">
        <v>280</v>
      </c>
      <c r="H14" s="69"/>
      <c r="I14" s="9"/>
      <c r="J14" s="69"/>
      <c r="K14" s="67">
        <v>10</v>
      </c>
      <c r="L14" s="17" t="s">
        <v>360</v>
      </c>
      <c r="M14" s="17" t="s">
        <v>285</v>
      </c>
      <c r="N14" s="17" t="s">
        <v>531</v>
      </c>
      <c r="O14" s="68">
        <v>910</v>
      </c>
      <c r="P14" s="68">
        <v>450</v>
      </c>
      <c r="Q14" s="68">
        <v>280</v>
      </c>
      <c r="R14" s="69"/>
      <c r="S14" s="69"/>
      <c r="T14" s="69"/>
    </row>
    <row r="15" spans="1:20" ht="47.25" x14ac:dyDescent="0.25">
      <c r="A15" s="67">
        <v>11</v>
      </c>
      <c r="B15" s="76" t="s">
        <v>360</v>
      </c>
      <c r="C15" s="76" t="s">
        <v>532</v>
      </c>
      <c r="D15" s="76" t="s">
        <v>312</v>
      </c>
      <c r="E15" s="18">
        <v>660</v>
      </c>
      <c r="F15" s="18">
        <v>350</v>
      </c>
      <c r="G15" s="18">
        <v>180</v>
      </c>
      <c r="H15" s="77"/>
      <c r="I15" s="39"/>
      <c r="J15" s="18"/>
      <c r="K15" s="67">
        <v>11</v>
      </c>
      <c r="L15" s="76" t="s">
        <v>360</v>
      </c>
      <c r="M15" s="76" t="s">
        <v>532</v>
      </c>
      <c r="N15" s="76" t="s">
        <v>312</v>
      </c>
      <c r="O15" s="18">
        <v>660</v>
      </c>
      <c r="P15" s="18">
        <v>350</v>
      </c>
      <c r="Q15" s="18">
        <v>180</v>
      </c>
      <c r="R15" s="77"/>
      <c r="S15" s="77"/>
      <c r="T15" s="18"/>
    </row>
    <row r="16" spans="1:20" ht="45" x14ac:dyDescent="0.25">
      <c r="A16" s="67">
        <v>12</v>
      </c>
      <c r="B16" s="17" t="s">
        <v>533</v>
      </c>
      <c r="C16" s="17" t="s">
        <v>534</v>
      </c>
      <c r="D16" s="17" t="s">
        <v>535</v>
      </c>
      <c r="E16" s="68">
        <v>1600</v>
      </c>
      <c r="F16" s="68">
        <v>890</v>
      </c>
      <c r="G16" s="68">
        <v>340</v>
      </c>
      <c r="H16" s="69"/>
      <c r="I16" s="9"/>
      <c r="J16" s="69"/>
      <c r="K16" s="67">
        <v>12</v>
      </c>
      <c r="L16" s="17" t="s">
        <v>533</v>
      </c>
      <c r="M16" s="17" t="s">
        <v>534</v>
      </c>
      <c r="N16" s="17" t="s">
        <v>535</v>
      </c>
      <c r="O16" s="68">
        <v>1600</v>
      </c>
      <c r="P16" s="68">
        <v>890</v>
      </c>
      <c r="Q16" s="68">
        <v>340</v>
      </c>
      <c r="R16" s="69"/>
      <c r="S16" s="69"/>
      <c r="T16" s="69"/>
    </row>
    <row r="17" spans="1:20" ht="30" x14ac:dyDescent="0.25">
      <c r="A17" s="67">
        <v>13</v>
      </c>
      <c r="B17" s="17" t="s">
        <v>533</v>
      </c>
      <c r="C17" s="17" t="s">
        <v>535</v>
      </c>
      <c r="D17" s="17" t="s">
        <v>536</v>
      </c>
      <c r="E17" s="68">
        <v>910</v>
      </c>
      <c r="F17" s="68">
        <v>450</v>
      </c>
      <c r="G17" s="68">
        <v>280</v>
      </c>
      <c r="H17" s="69"/>
      <c r="I17" s="9"/>
      <c r="J17" s="69"/>
      <c r="K17" s="67">
        <v>13</v>
      </c>
      <c r="L17" s="17" t="s">
        <v>533</v>
      </c>
      <c r="M17" s="17" t="s">
        <v>535</v>
      </c>
      <c r="N17" s="17" t="s">
        <v>536</v>
      </c>
      <c r="O17" s="68">
        <v>910</v>
      </c>
      <c r="P17" s="68">
        <v>450</v>
      </c>
      <c r="Q17" s="68">
        <v>280</v>
      </c>
      <c r="R17" s="69"/>
      <c r="S17" s="69"/>
      <c r="T17" s="69"/>
    </row>
    <row r="18" spans="1:20" ht="30" x14ac:dyDescent="0.25">
      <c r="A18" s="67">
        <v>14</v>
      </c>
      <c r="B18" s="17" t="s">
        <v>355</v>
      </c>
      <c r="C18" s="17" t="s">
        <v>285</v>
      </c>
      <c r="D18" s="17" t="s">
        <v>537</v>
      </c>
      <c r="E18" s="68">
        <v>470</v>
      </c>
      <c r="F18" s="68">
        <v>280</v>
      </c>
      <c r="G18" s="68">
        <v>160</v>
      </c>
      <c r="H18" s="69"/>
      <c r="I18" s="9"/>
      <c r="J18" s="69"/>
      <c r="K18" s="67">
        <v>14</v>
      </c>
      <c r="L18" s="17" t="s">
        <v>355</v>
      </c>
      <c r="M18" s="17" t="s">
        <v>285</v>
      </c>
      <c r="N18" s="17" t="s">
        <v>537</v>
      </c>
      <c r="O18" s="68">
        <v>470</v>
      </c>
      <c r="P18" s="68">
        <v>280</v>
      </c>
      <c r="Q18" s="68">
        <v>160</v>
      </c>
      <c r="R18" s="69"/>
      <c r="S18" s="69"/>
      <c r="T18" s="69"/>
    </row>
    <row r="19" spans="1:20" ht="15.75" x14ac:dyDescent="0.25">
      <c r="A19" s="67">
        <v>15</v>
      </c>
      <c r="B19" s="17" t="s">
        <v>475</v>
      </c>
      <c r="C19" s="17" t="s">
        <v>533</v>
      </c>
      <c r="D19" s="17" t="s">
        <v>272</v>
      </c>
      <c r="E19" s="68">
        <v>700</v>
      </c>
      <c r="F19" s="68">
        <v>360</v>
      </c>
      <c r="G19" s="68">
        <v>190</v>
      </c>
      <c r="H19" s="69"/>
      <c r="I19" s="9"/>
      <c r="J19" s="69"/>
      <c r="K19" s="67">
        <v>15</v>
      </c>
      <c r="L19" s="17" t="s">
        <v>475</v>
      </c>
      <c r="M19" s="17" t="s">
        <v>533</v>
      </c>
      <c r="N19" s="17" t="s">
        <v>272</v>
      </c>
      <c r="O19" s="68">
        <v>700</v>
      </c>
      <c r="P19" s="68">
        <v>360</v>
      </c>
      <c r="Q19" s="68">
        <v>190</v>
      </c>
      <c r="R19" s="69"/>
      <c r="S19" s="69"/>
      <c r="T19" s="69"/>
    </row>
    <row r="20" spans="1:20" ht="47.25" x14ac:dyDescent="0.25">
      <c r="A20" s="67">
        <v>16</v>
      </c>
      <c r="B20" s="76" t="s">
        <v>475</v>
      </c>
      <c r="C20" s="76" t="s">
        <v>272</v>
      </c>
      <c r="D20" s="76" t="s">
        <v>538</v>
      </c>
      <c r="E20" s="18">
        <v>570</v>
      </c>
      <c r="F20" s="18">
        <v>260</v>
      </c>
      <c r="G20" s="18">
        <v>160</v>
      </c>
      <c r="H20" s="18"/>
      <c r="I20" s="39"/>
      <c r="J20" s="18"/>
      <c r="K20" s="67">
        <v>16</v>
      </c>
      <c r="L20" s="76" t="s">
        <v>475</v>
      </c>
      <c r="M20" s="76" t="s">
        <v>272</v>
      </c>
      <c r="N20" s="76" t="s">
        <v>538</v>
      </c>
      <c r="O20" s="18">
        <v>570</v>
      </c>
      <c r="P20" s="18">
        <v>260</v>
      </c>
      <c r="Q20" s="18">
        <v>160</v>
      </c>
      <c r="R20" s="18"/>
      <c r="S20" s="18"/>
      <c r="T20" s="18"/>
    </row>
    <row r="21" spans="1:20" ht="45" x14ac:dyDescent="0.25">
      <c r="A21" s="67">
        <v>17</v>
      </c>
      <c r="B21" s="17" t="s">
        <v>416</v>
      </c>
      <c r="C21" s="17" t="s">
        <v>539</v>
      </c>
      <c r="D21" s="17" t="s">
        <v>540</v>
      </c>
      <c r="E21" s="68">
        <v>640</v>
      </c>
      <c r="F21" s="68">
        <v>340</v>
      </c>
      <c r="G21" s="68">
        <v>180</v>
      </c>
      <c r="H21" s="69"/>
      <c r="I21" s="9"/>
      <c r="J21" s="69"/>
      <c r="K21" s="67">
        <v>17</v>
      </c>
      <c r="L21" s="17" t="s">
        <v>416</v>
      </c>
      <c r="M21" s="17" t="s">
        <v>539</v>
      </c>
      <c r="N21" s="17" t="s">
        <v>540</v>
      </c>
      <c r="O21" s="68">
        <v>640</v>
      </c>
      <c r="P21" s="68">
        <v>340</v>
      </c>
      <c r="Q21" s="68">
        <v>180</v>
      </c>
      <c r="R21" s="69"/>
      <c r="S21" s="69"/>
      <c r="T21" s="69"/>
    </row>
    <row r="22" spans="1:20" ht="45" x14ac:dyDescent="0.25">
      <c r="A22" s="67">
        <v>18</v>
      </c>
      <c r="B22" s="17" t="s">
        <v>272</v>
      </c>
      <c r="C22" s="17" t="s">
        <v>541</v>
      </c>
      <c r="D22" s="17" t="s">
        <v>542</v>
      </c>
      <c r="E22" s="68">
        <v>1800</v>
      </c>
      <c r="F22" s="68">
        <v>1200</v>
      </c>
      <c r="G22" s="68">
        <v>620</v>
      </c>
      <c r="H22" s="69"/>
      <c r="I22" s="9"/>
      <c r="J22" s="69"/>
      <c r="K22" s="67">
        <v>18</v>
      </c>
      <c r="L22" s="17" t="s">
        <v>272</v>
      </c>
      <c r="M22" s="17" t="s">
        <v>541</v>
      </c>
      <c r="N22" s="17" t="s">
        <v>542</v>
      </c>
      <c r="O22" s="68">
        <v>1800</v>
      </c>
      <c r="P22" s="68">
        <v>1200</v>
      </c>
      <c r="Q22" s="68">
        <v>620</v>
      </c>
      <c r="R22" s="69"/>
      <c r="S22" s="69"/>
      <c r="T22" s="69"/>
    </row>
    <row r="23" spans="1:20" ht="30" x14ac:dyDescent="0.25">
      <c r="A23" s="67">
        <v>19</v>
      </c>
      <c r="B23" s="17" t="s">
        <v>272</v>
      </c>
      <c r="C23" s="17" t="s">
        <v>543</v>
      </c>
      <c r="D23" s="17" t="s">
        <v>544</v>
      </c>
      <c r="E23" s="68">
        <v>1700</v>
      </c>
      <c r="F23" s="68">
        <v>930</v>
      </c>
      <c r="G23" s="68">
        <v>600</v>
      </c>
      <c r="H23" s="69"/>
      <c r="I23" s="9"/>
      <c r="J23" s="69"/>
      <c r="K23" s="67">
        <v>19</v>
      </c>
      <c r="L23" s="17" t="s">
        <v>272</v>
      </c>
      <c r="M23" s="17" t="s">
        <v>543</v>
      </c>
      <c r="N23" s="17" t="s">
        <v>544</v>
      </c>
      <c r="O23" s="68">
        <v>1700</v>
      </c>
      <c r="P23" s="68">
        <v>930</v>
      </c>
      <c r="Q23" s="68">
        <v>600</v>
      </c>
      <c r="R23" s="69"/>
      <c r="S23" s="69"/>
      <c r="T23" s="69"/>
    </row>
    <row r="24" spans="1:20" ht="30" x14ac:dyDescent="0.25">
      <c r="A24" s="67">
        <v>20</v>
      </c>
      <c r="B24" s="17" t="s">
        <v>272</v>
      </c>
      <c r="C24" s="17" t="s">
        <v>544</v>
      </c>
      <c r="D24" s="17" t="s">
        <v>285</v>
      </c>
      <c r="E24" s="68">
        <v>1600</v>
      </c>
      <c r="F24" s="68">
        <v>810</v>
      </c>
      <c r="G24" s="68">
        <v>500</v>
      </c>
      <c r="H24" s="69"/>
      <c r="I24" s="9"/>
      <c r="J24" s="69"/>
      <c r="K24" s="67">
        <v>20</v>
      </c>
      <c r="L24" s="17" t="s">
        <v>272</v>
      </c>
      <c r="M24" s="17" t="s">
        <v>544</v>
      </c>
      <c r="N24" s="17" t="s">
        <v>285</v>
      </c>
      <c r="O24" s="68">
        <v>1600</v>
      </c>
      <c r="P24" s="68">
        <v>810</v>
      </c>
      <c r="Q24" s="68">
        <v>500</v>
      </c>
      <c r="R24" s="69"/>
      <c r="S24" s="69"/>
      <c r="T24" s="69"/>
    </row>
    <row r="25" spans="1:20" ht="30" x14ac:dyDescent="0.25">
      <c r="A25" s="67">
        <v>21</v>
      </c>
      <c r="B25" s="17" t="s">
        <v>407</v>
      </c>
      <c r="C25" s="17" t="s">
        <v>285</v>
      </c>
      <c r="D25" s="17" t="s">
        <v>104</v>
      </c>
      <c r="E25" s="68">
        <v>640</v>
      </c>
      <c r="F25" s="68">
        <v>340</v>
      </c>
      <c r="G25" s="68">
        <v>180</v>
      </c>
      <c r="H25" s="69"/>
      <c r="I25" s="9"/>
      <c r="J25" s="69"/>
      <c r="K25" s="67">
        <v>21</v>
      </c>
      <c r="L25" s="17" t="s">
        <v>407</v>
      </c>
      <c r="M25" s="17" t="s">
        <v>285</v>
      </c>
      <c r="N25" s="17" t="s">
        <v>104</v>
      </c>
      <c r="O25" s="68">
        <v>640</v>
      </c>
      <c r="P25" s="68">
        <v>340</v>
      </c>
      <c r="Q25" s="68">
        <v>180</v>
      </c>
      <c r="R25" s="69"/>
      <c r="S25" s="69"/>
      <c r="T25" s="69"/>
    </row>
    <row r="26" spans="1:20" ht="30" x14ac:dyDescent="0.25">
      <c r="A26" s="67">
        <v>22</v>
      </c>
      <c r="B26" s="17" t="s">
        <v>545</v>
      </c>
      <c r="C26" s="17" t="s">
        <v>285</v>
      </c>
      <c r="D26" s="17" t="s">
        <v>312</v>
      </c>
      <c r="E26" s="68">
        <v>380</v>
      </c>
      <c r="F26" s="68">
        <v>190</v>
      </c>
      <c r="G26" s="68">
        <v>140</v>
      </c>
      <c r="H26" s="69"/>
      <c r="I26" s="9"/>
      <c r="J26" s="69"/>
      <c r="K26" s="67">
        <v>22</v>
      </c>
      <c r="L26" s="17" t="s">
        <v>545</v>
      </c>
      <c r="M26" s="17" t="s">
        <v>285</v>
      </c>
      <c r="N26" s="17" t="s">
        <v>312</v>
      </c>
      <c r="O26" s="68">
        <v>380</v>
      </c>
      <c r="P26" s="68">
        <v>190</v>
      </c>
      <c r="Q26" s="68">
        <v>140</v>
      </c>
      <c r="R26" s="69"/>
      <c r="S26" s="69"/>
      <c r="T26" s="69"/>
    </row>
    <row r="27" spans="1:20" ht="45" x14ac:dyDescent="0.25">
      <c r="A27" s="67">
        <v>23</v>
      </c>
      <c r="B27" s="17" t="s">
        <v>312</v>
      </c>
      <c r="C27" s="17" t="s">
        <v>546</v>
      </c>
      <c r="D27" s="17" t="s">
        <v>547</v>
      </c>
      <c r="E27" s="68">
        <v>360</v>
      </c>
      <c r="F27" s="68">
        <v>190</v>
      </c>
      <c r="G27" s="68">
        <v>130</v>
      </c>
      <c r="H27" s="69"/>
      <c r="I27" s="9"/>
      <c r="J27" s="69"/>
      <c r="K27" s="67">
        <v>23</v>
      </c>
      <c r="L27" s="17" t="s">
        <v>312</v>
      </c>
      <c r="M27" s="17" t="s">
        <v>546</v>
      </c>
      <c r="N27" s="17" t="s">
        <v>547</v>
      </c>
      <c r="O27" s="68">
        <v>360</v>
      </c>
      <c r="P27" s="68">
        <v>190</v>
      </c>
      <c r="Q27" s="68">
        <v>130</v>
      </c>
      <c r="R27" s="69"/>
      <c r="S27" s="69"/>
      <c r="T27" s="69"/>
    </row>
    <row r="28" spans="1:20" ht="30" x14ac:dyDescent="0.25">
      <c r="A28" s="67">
        <v>24</v>
      </c>
      <c r="B28" s="17" t="s">
        <v>548</v>
      </c>
      <c r="C28" s="17" t="s">
        <v>312</v>
      </c>
      <c r="D28" s="17" t="s">
        <v>272</v>
      </c>
      <c r="E28" s="68">
        <v>360</v>
      </c>
      <c r="F28" s="68">
        <v>190</v>
      </c>
      <c r="G28" s="68">
        <v>130</v>
      </c>
      <c r="H28" s="69"/>
      <c r="I28" s="9"/>
      <c r="J28" s="69"/>
      <c r="K28" s="67">
        <v>24</v>
      </c>
      <c r="L28" s="17" t="s">
        <v>548</v>
      </c>
      <c r="M28" s="17" t="s">
        <v>312</v>
      </c>
      <c r="N28" s="17" t="s">
        <v>272</v>
      </c>
      <c r="O28" s="68">
        <v>360</v>
      </c>
      <c r="P28" s="68">
        <v>190</v>
      </c>
      <c r="Q28" s="68">
        <v>130</v>
      </c>
      <c r="R28" s="69"/>
      <c r="S28" s="69"/>
      <c r="T28" s="69"/>
    </row>
    <row r="29" spans="1:20" ht="30" x14ac:dyDescent="0.25">
      <c r="A29" s="67">
        <v>25</v>
      </c>
      <c r="B29" s="17" t="s">
        <v>549</v>
      </c>
      <c r="C29" s="17" t="s">
        <v>312</v>
      </c>
      <c r="D29" s="17" t="s">
        <v>272</v>
      </c>
      <c r="E29" s="68">
        <v>360</v>
      </c>
      <c r="F29" s="68">
        <v>190</v>
      </c>
      <c r="G29" s="68">
        <v>130</v>
      </c>
      <c r="H29" s="69"/>
      <c r="I29" s="9"/>
      <c r="J29" s="69"/>
      <c r="K29" s="67">
        <v>25</v>
      </c>
      <c r="L29" s="17" t="s">
        <v>549</v>
      </c>
      <c r="M29" s="17" t="s">
        <v>312</v>
      </c>
      <c r="N29" s="17" t="s">
        <v>272</v>
      </c>
      <c r="O29" s="68">
        <v>360</v>
      </c>
      <c r="P29" s="68">
        <v>190</v>
      </c>
      <c r="Q29" s="68">
        <v>130</v>
      </c>
      <c r="R29" s="69"/>
      <c r="S29" s="69"/>
      <c r="T29" s="69"/>
    </row>
    <row r="30" spans="1:20" ht="30" x14ac:dyDescent="0.25">
      <c r="A30" s="67">
        <v>26</v>
      </c>
      <c r="B30" s="17" t="s">
        <v>550</v>
      </c>
      <c r="C30" s="17" t="s">
        <v>533</v>
      </c>
      <c r="D30" s="17" t="s">
        <v>551</v>
      </c>
      <c r="E30" s="68">
        <v>910</v>
      </c>
      <c r="F30" s="68">
        <v>450</v>
      </c>
      <c r="G30" s="68">
        <v>280</v>
      </c>
      <c r="H30" s="69"/>
      <c r="I30" s="9"/>
      <c r="J30" s="69"/>
      <c r="K30" s="67">
        <v>26</v>
      </c>
      <c r="L30" s="17" t="s">
        <v>550</v>
      </c>
      <c r="M30" s="17" t="s">
        <v>533</v>
      </c>
      <c r="N30" s="17" t="s">
        <v>551</v>
      </c>
      <c r="O30" s="68">
        <v>910</v>
      </c>
      <c r="P30" s="68">
        <v>450</v>
      </c>
      <c r="Q30" s="68">
        <v>280</v>
      </c>
      <c r="R30" s="69"/>
      <c r="S30" s="69"/>
      <c r="T30" s="69"/>
    </row>
    <row r="31" spans="1:20" ht="45" x14ac:dyDescent="0.25">
      <c r="A31" s="67">
        <v>27</v>
      </c>
      <c r="B31" s="17" t="s">
        <v>550</v>
      </c>
      <c r="C31" s="17" t="s">
        <v>552</v>
      </c>
      <c r="D31" s="17" t="s">
        <v>553</v>
      </c>
      <c r="E31" s="68">
        <v>560</v>
      </c>
      <c r="F31" s="68">
        <v>270</v>
      </c>
      <c r="G31" s="68">
        <v>160</v>
      </c>
      <c r="H31" s="69"/>
      <c r="I31" s="9"/>
      <c r="J31" s="69"/>
      <c r="K31" s="67">
        <v>27</v>
      </c>
      <c r="L31" s="17" t="s">
        <v>550</v>
      </c>
      <c r="M31" s="17" t="s">
        <v>552</v>
      </c>
      <c r="N31" s="17" t="s">
        <v>553</v>
      </c>
      <c r="O31" s="68">
        <v>560</v>
      </c>
      <c r="P31" s="68">
        <v>270</v>
      </c>
      <c r="Q31" s="68">
        <v>160</v>
      </c>
      <c r="R31" s="69"/>
      <c r="S31" s="69"/>
      <c r="T31" s="69"/>
    </row>
    <row r="32" spans="1:20" ht="30" x14ac:dyDescent="0.25">
      <c r="A32" s="67">
        <v>28</v>
      </c>
      <c r="B32" s="17" t="s">
        <v>550</v>
      </c>
      <c r="C32" s="17" t="s">
        <v>554</v>
      </c>
      <c r="D32" s="17" t="s">
        <v>555</v>
      </c>
      <c r="E32" s="68">
        <v>380</v>
      </c>
      <c r="F32" s="68">
        <v>190</v>
      </c>
      <c r="G32" s="68">
        <v>140</v>
      </c>
      <c r="H32" s="69"/>
      <c r="I32" s="9"/>
      <c r="J32" s="69"/>
      <c r="K32" s="67">
        <v>28</v>
      </c>
      <c r="L32" s="17" t="s">
        <v>550</v>
      </c>
      <c r="M32" s="17" t="s">
        <v>554</v>
      </c>
      <c r="N32" s="17" t="s">
        <v>555</v>
      </c>
      <c r="O32" s="68">
        <v>380</v>
      </c>
      <c r="P32" s="68">
        <v>190</v>
      </c>
      <c r="Q32" s="68">
        <v>140</v>
      </c>
      <c r="R32" s="69"/>
      <c r="S32" s="69"/>
      <c r="T32" s="69"/>
    </row>
    <row r="33" spans="1:20" ht="45" x14ac:dyDescent="0.25">
      <c r="A33" s="67">
        <v>29</v>
      </c>
      <c r="B33" s="17" t="s">
        <v>550</v>
      </c>
      <c r="C33" s="17" t="s">
        <v>556</v>
      </c>
      <c r="D33" s="17" t="s">
        <v>557</v>
      </c>
      <c r="E33" s="68">
        <v>380</v>
      </c>
      <c r="F33" s="68">
        <v>190</v>
      </c>
      <c r="G33" s="68">
        <v>140</v>
      </c>
      <c r="H33" s="69"/>
      <c r="I33" s="9"/>
      <c r="J33" s="69"/>
      <c r="K33" s="67">
        <v>29</v>
      </c>
      <c r="L33" s="17" t="s">
        <v>550</v>
      </c>
      <c r="M33" s="17" t="s">
        <v>556</v>
      </c>
      <c r="N33" s="17" t="s">
        <v>557</v>
      </c>
      <c r="O33" s="68">
        <v>380</v>
      </c>
      <c r="P33" s="68">
        <v>190</v>
      </c>
      <c r="Q33" s="68">
        <v>140</v>
      </c>
      <c r="R33" s="69"/>
      <c r="S33" s="69"/>
      <c r="T33" s="69"/>
    </row>
    <row r="34" spans="1:20" ht="15.75" x14ac:dyDescent="0.25">
      <c r="A34" s="67">
        <v>30</v>
      </c>
      <c r="B34" s="17" t="s">
        <v>550</v>
      </c>
      <c r="C34" s="17" t="s">
        <v>272</v>
      </c>
      <c r="D34" s="17" t="s">
        <v>558</v>
      </c>
      <c r="E34" s="68">
        <v>380</v>
      </c>
      <c r="F34" s="68">
        <v>190</v>
      </c>
      <c r="G34" s="68">
        <v>140</v>
      </c>
      <c r="H34" s="69"/>
      <c r="I34" s="9"/>
      <c r="J34" s="69"/>
      <c r="K34" s="67">
        <v>30</v>
      </c>
      <c r="L34" s="17" t="s">
        <v>550</v>
      </c>
      <c r="M34" s="17" t="s">
        <v>272</v>
      </c>
      <c r="N34" s="17" t="s">
        <v>558</v>
      </c>
      <c r="O34" s="68">
        <v>380</v>
      </c>
      <c r="P34" s="68">
        <v>190</v>
      </c>
      <c r="Q34" s="68">
        <v>140</v>
      </c>
      <c r="R34" s="69"/>
      <c r="S34" s="69"/>
      <c r="T34" s="69"/>
    </row>
    <row r="35" spans="1:20" ht="90" x14ac:dyDescent="0.25">
      <c r="A35" s="67">
        <v>31</v>
      </c>
      <c r="B35" s="17" t="s">
        <v>550</v>
      </c>
      <c r="C35" s="17" t="s">
        <v>272</v>
      </c>
      <c r="D35" s="17" t="s">
        <v>559</v>
      </c>
      <c r="E35" s="68">
        <v>1210</v>
      </c>
      <c r="F35" s="68">
        <v>730</v>
      </c>
      <c r="G35" s="68">
        <v>370</v>
      </c>
      <c r="H35" s="69"/>
      <c r="I35" s="9"/>
      <c r="J35" s="69"/>
      <c r="K35" s="67">
        <v>31</v>
      </c>
      <c r="L35" s="17" t="s">
        <v>550</v>
      </c>
      <c r="M35" s="17" t="s">
        <v>272</v>
      </c>
      <c r="N35" s="17" t="s">
        <v>559</v>
      </c>
      <c r="O35" s="68">
        <v>1210</v>
      </c>
      <c r="P35" s="68">
        <v>730</v>
      </c>
      <c r="Q35" s="68">
        <v>370</v>
      </c>
      <c r="R35" s="69"/>
      <c r="S35" s="69"/>
      <c r="T35" s="69"/>
    </row>
    <row r="36" spans="1:20" ht="30" x14ac:dyDescent="0.25">
      <c r="A36" s="67">
        <v>32</v>
      </c>
      <c r="B36" s="17" t="s">
        <v>550</v>
      </c>
      <c r="C36" s="17" t="s">
        <v>560</v>
      </c>
      <c r="D36" s="17" t="s">
        <v>561</v>
      </c>
      <c r="E36" s="68">
        <v>340</v>
      </c>
      <c r="F36" s="68">
        <v>160</v>
      </c>
      <c r="G36" s="68">
        <v>130</v>
      </c>
      <c r="H36" s="69"/>
      <c r="I36" s="9"/>
      <c r="J36" s="69"/>
      <c r="K36" s="67">
        <v>32</v>
      </c>
      <c r="L36" s="17" t="s">
        <v>550</v>
      </c>
      <c r="M36" s="17" t="s">
        <v>560</v>
      </c>
      <c r="N36" s="17" t="s">
        <v>561</v>
      </c>
      <c r="O36" s="68">
        <v>340</v>
      </c>
      <c r="P36" s="68">
        <v>160</v>
      </c>
      <c r="Q36" s="68">
        <v>130</v>
      </c>
      <c r="R36" s="69"/>
      <c r="S36" s="69"/>
      <c r="T36" s="69"/>
    </row>
    <row r="37" spans="1:20" ht="45" x14ac:dyDescent="0.25">
      <c r="A37" s="67">
        <v>33</v>
      </c>
      <c r="B37" s="17" t="s">
        <v>550</v>
      </c>
      <c r="C37" s="17" t="s">
        <v>286</v>
      </c>
      <c r="D37" s="17" t="s">
        <v>562</v>
      </c>
      <c r="E37" s="68">
        <v>340</v>
      </c>
      <c r="F37" s="68">
        <v>160</v>
      </c>
      <c r="G37" s="68">
        <v>130</v>
      </c>
      <c r="H37" s="69"/>
      <c r="I37" s="9"/>
      <c r="J37" s="69"/>
      <c r="K37" s="67">
        <v>33</v>
      </c>
      <c r="L37" s="17" t="s">
        <v>550</v>
      </c>
      <c r="M37" s="17" t="s">
        <v>286</v>
      </c>
      <c r="N37" s="17" t="s">
        <v>562</v>
      </c>
      <c r="O37" s="68">
        <v>340</v>
      </c>
      <c r="P37" s="68">
        <v>160</v>
      </c>
      <c r="Q37" s="68">
        <v>130</v>
      </c>
      <c r="R37" s="69"/>
      <c r="S37" s="69"/>
      <c r="T37" s="69"/>
    </row>
    <row r="38" spans="1:20" ht="45" x14ac:dyDescent="0.25">
      <c r="A38" s="67">
        <v>34</v>
      </c>
      <c r="B38" s="17" t="s">
        <v>550</v>
      </c>
      <c r="C38" s="17" t="s">
        <v>563</v>
      </c>
      <c r="D38" s="17" t="s">
        <v>564</v>
      </c>
      <c r="E38" s="78">
        <v>670</v>
      </c>
      <c r="F38" s="79">
        <v>340</v>
      </c>
      <c r="G38" s="79">
        <v>270</v>
      </c>
      <c r="H38" s="70"/>
      <c r="I38" s="78"/>
      <c r="J38" s="70"/>
      <c r="K38" s="67">
        <v>34</v>
      </c>
      <c r="L38" s="17" t="s">
        <v>550</v>
      </c>
      <c r="M38" s="17" t="s">
        <v>563</v>
      </c>
      <c r="N38" s="17" t="s">
        <v>564</v>
      </c>
      <c r="O38" s="78">
        <v>670</v>
      </c>
      <c r="P38" s="79">
        <v>340</v>
      </c>
      <c r="Q38" s="79">
        <v>270</v>
      </c>
      <c r="R38" s="70"/>
      <c r="S38" s="70"/>
      <c r="T38" s="70"/>
    </row>
    <row r="39" spans="1:20" x14ac:dyDescent="0.25">
      <c r="A39" s="67">
        <v>35</v>
      </c>
      <c r="B39" s="17" t="s">
        <v>550</v>
      </c>
      <c r="C39" s="17" t="s">
        <v>565</v>
      </c>
      <c r="D39" s="17" t="s">
        <v>566</v>
      </c>
      <c r="E39" s="78">
        <v>670</v>
      </c>
      <c r="F39" s="79">
        <v>340</v>
      </c>
      <c r="G39" s="79">
        <v>270</v>
      </c>
      <c r="H39" s="70"/>
      <c r="I39" s="78"/>
      <c r="J39" s="70"/>
      <c r="K39" s="67">
        <v>35</v>
      </c>
      <c r="L39" s="17" t="s">
        <v>550</v>
      </c>
      <c r="M39" s="17" t="s">
        <v>565</v>
      </c>
      <c r="N39" s="17" t="s">
        <v>566</v>
      </c>
      <c r="O39" s="78">
        <v>670</v>
      </c>
      <c r="P39" s="79">
        <v>340</v>
      </c>
      <c r="Q39" s="79">
        <v>270</v>
      </c>
      <c r="R39" s="70"/>
      <c r="S39" s="70"/>
      <c r="T39" s="70"/>
    </row>
    <row r="40" spans="1:20" ht="90" x14ac:dyDescent="0.25">
      <c r="A40" s="67">
        <v>36</v>
      </c>
      <c r="B40" s="17" t="s">
        <v>550</v>
      </c>
      <c r="C40" s="17" t="s">
        <v>567</v>
      </c>
      <c r="D40" s="17" t="s">
        <v>568</v>
      </c>
      <c r="E40" s="78">
        <v>670</v>
      </c>
      <c r="F40" s="79">
        <v>340</v>
      </c>
      <c r="G40" s="79">
        <v>270</v>
      </c>
      <c r="H40" s="70"/>
      <c r="I40" s="78"/>
      <c r="J40" s="70"/>
      <c r="K40" s="67">
        <v>36</v>
      </c>
      <c r="L40" s="17" t="s">
        <v>550</v>
      </c>
      <c r="M40" s="17" t="s">
        <v>567</v>
      </c>
      <c r="N40" s="17" t="s">
        <v>568</v>
      </c>
      <c r="O40" s="78">
        <v>670</v>
      </c>
      <c r="P40" s="79">
        <v>340</v>
      </c>
      <c r="Q40" s="79">
        <v>270</v>
      </c>
      <c r="R40" s="70"/>
      <c r="S40" s="70"/>
      <c r="T40" s="70"/>
    </row>
    <row r="41" spans="1:20" ht="150" x14ac:dyDescent="0.25">
      <c r="A41" s="67">
        <v>37</v>
      </c>
      <c r="B41" s="17" t="s">
        <v>550</v>
      </c>
      <c r="C41" s="17" t="s">
        <v>569</v>
      </c>
      <c r="D41" s="17" t="s">
        <v>570</v>
      </c>
      <c r="E41" s="78">
        <v>670</v>
      </c>
      <c r="F41" s="79">
        <v>335</v>
      </c>
      <c r="G41" s="79">
        <v>268</v>
      </c>
      <c r="H41" s="70"/>
      <c r="I41" s="78"/>
      <c r="J41" s="70"/>
      <c r="K41" s="67">
        <v>37</v>
      </c>
      <c r="L41" s="17" t="s">
        <v>550</v>
      </c>
      <c r="M41" s="17" t="s">
        <v>569</v>
      </c>
      <c r="N41" s="17" t="s">
        <v>570</v>
      </c>
      <c r="O41" s="78">
        <v>670</v>
      </c>
      <c r="P41" s="79">
        <v>335</v>
      </c>
      <c r="Q41" s="79">
        <v>268</v>
      </c>
      <c r="R41" s="70"/>
      <c r="S41" s="70"/>
      <c r="T41" s="70"/>
    </row>
    <row r="42" spans="1:20" ht="31.5" x14ac:dyDescent="0.25">
      <c r="A42" s="67">
        <v>38</v>
      </c>
      <c r="B42" s="76" t="s">
        <v>571</v>
      </c>
      <c r="C42" s="76" t="s">
        <v>572</v>
      </c>
      <c r="D42" s="76" t="s">
        <v>573</v>
      </c>
      <c r="E42" s="18">
        <v>640</v>
      </c>
      <c r="F42" s="18">
        <v>340</v>
      </c>
      <c r="G42" s="18">
        <v>180</v>
      </c>
      <c r="H42" s="23"/>
      <c r="I42" s="39"/>
      <c r="J42" s="18"/>
      <c r="K42" s="67">
        <v>38</v>
      </c>
      <c r="L42" s="76" t="s">
        <v>571</v>
      </c>
      <c r="M42" s="76" t="s">
        <v>572</v>
      </c>
      <c r="N42" s="76" t="s">
        <v>573</v>
      </c>
      <c r="O42" s="18">
        <v>640</v>
      </c>
      <c r="P42" s="18">
        <v>340</v>
      </c>
      <c r="Q42" s="18">
        <v>180</v>
      </c>
      <c r="R42" s="23"/>
      <c r="S42" s="23"/>
      <c r="T42" s="18"/>
    </row>
    <row r="43" spans="1:20" ht="31.5" x14ac:dyDescent="0.25">
      <c r="A43" s="67">
        <v>39</v>
      </c>
      <c r="B43" s="76" t="s">
        <v>574</v>
      </c>
      <c r="C43" s="76"/>
      <c r="D43" s="76"/>
      <c r="E43" s="18">
        <v>220</v>
      </c>
      <c r="F43" s="18"/>
      <c r="G43" s="18"/>
      <c r="H43" s="23"/>
      <c r="I43" s="39"/>
      <c r="J43" s="18"/>
      <c r="K43" s="67">
        <v>39</v>
      </c>
      <c r="L43" s="76" t="s">
        <v>574</v>
      </c>
      <c r="M43" s="76"/>
      <c r="N43" s="76"/>
      <c r="O43" s="18">
        <v>220</v>
      </c>
      <c r="P43" s="18"/>
      <c r="Q43" s="18"/>
      <c r="R43" s="23"/>
      <c r="S43" s="23"/>
      <c r="T43" s="18"/>
    </row>
    <row r="44" spans="1:20" ht="47.25" x14ac:dyDescent="0.25">
      <c r="A44" s="67">
        <v>40</v>
      </c>
      <c r="B44" s="76" t="s">
        <v>575</v>
      </c>
      <c r="C44" s="76"/>
      <c r="D44" s="76"/>
      <c r="E44" s="18">
        <v>170</v>
      </c>
      <c r="F44" s="18">
        <v>110</v>
      </c>
      <c r="G44" s="18">
        <v>63</v>
      </c>
      <c r="H44" s="23">
        <v>95</v>
      </c>
      <c r="I44" s="39">
        <v>53</v>
      </c>
      <c r="J44" s="18">
        <v>53</v>
      </c>
      <c r="K44" s="67">
        <v>40</v>
      </c>
      <c r="L44" s="76" t="s">
        <v>575</v>
      </c>
      <c r="M44" s="76"/>
      <c r="N44" s="76"/>
      <c r="O44" s="18">
        <v>170</v>
      </c>
      <c r="P44" s="18">
        <v>110</v>
      </c>
      <c r="Q44" s="18">
        <v>63</v>
      </c>
      <c r="R44" s="23">
        <v>95</v>
      </c>
      <c r="S44" s="23">
        <v>53</v>
      </c>
      <c r="T44" s="18">
        <v>53</v>
      </c>
    </row>
  </sheetData>
  <mergeCells count="10">
    <mergeCell ref="O3:Q3"/>
    <mergeCell ref="R3:S3"/>
    <mergeCell ref="A3:A4"/>
    <mergeCell ref="B3:B4"/>
    <mergeCell ref="C3:D3"/>
    <mergeCell ref="E3:G3"/>
    <mergeCell ref="H3:I3"/>
    <mergeCell ref="K3:K4"/>
    <mergeCell ref="L3:L4"/>
    <mergeCell ref="M3:N3"/>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opLeftCell="K1" zoomScale="80" zoomScaleNormal="80" workbookViewId="0">
      <selection activeCell="V18" sqref="V18"/>
    </sheetView>
  </sheetViews>
  <sheetFormatPr defaultRowHeight="15" x14ac:dyDescent="0.25"/>
  <cols>
    <col min="1" max="1" width="8.7109375" style="25" hidden="1" customWidth="1"/>
    <col min="2" max="2" width="29.28515625" style="25" hidden="1" customWidth="1"/>
    <col min="3" max="3" width="8.7109375" style="49" hidden="1" customWidth="1"/>
    <col min="4" max="4" width="10.85546875" style="25" hidden="1" customWidth="1"/>
    <col min="5" max="10" width="11.85546875" style="25" hidden="1" customWidth="1"/>
    <col min="11" max="11" width="4.7109375" style="25" customWidth="1"/>
    <col min="12" max="12" width="29.85546875" style="25" customWidth="1"/>
    <col min="13" max="14" width="8.85546875" style="25" customWidth="1"/>
    <col min="15" max="20" width="10.28515625" style="25" customWidth="1"/>
  </cols>
  <sheetData>
    <row r="1" spans="1:20" x14ac:dyDescent="0.25">
      <c r="A1" s="42" t="s">
        <v>579</v>
      </c>
      <c r="B1" s="42"/>
      <c r="C1" s="43"/>
      <c r="D1" s="44"/>
      <c r="E1" s="44"/>
      <c r="F1" s="44"/>
      <c r="G1" s="44"/>
      <c r="K1" s="24" t="str">
        <f>A1</f>
        <v>20. XÃ HỒNG THU</v>
      </c>
    </row>
    <row r="2" spans="1:20" x14ac:dyDescent="0.25">
      <c r="A2" s="45"/>
      <c r="B2" s="45"/>
      <c r="C2" s="46"/>
      <c r="D2" s="44"/>
      <c r="E2" s="44"/>
      <c r="F2" s="47"/>
      <c r="G2" s="44"/>
      <c r="I2" s="47"/>
      <c r="T2" s="73" t="s">
        <v>456</v>
      </c>
    </row>
    <row r="3" spans="1:20" ht="28.5" x14ac:dyDescent="0.25">
      <c r="A3" s="229" t="s">
        <v>6</v>
      </c>
      <c r="B3" s="229" t="s">
        <v>7</v>
      </c>
      <c r="C3" s="229" t="s">
        <v>8</v>
      </c>
      <c r="D3" s="229"/>
      <c r="E3" s="225" t="s">
        <v>9</v>
      </c>
      <c r="F3" s="226"/>
      <c r="G3" s="227"/>
      <c r="H3" s="228" t="s">
        <v>10</v>
      </c>
      <c r="I3" s="228"/>
      <c r="J3" s="65" t="s">
        <v>11</v>
      </c>
      <c r="K3" s="229" t="s">
        <v>6</v>
      </c>
      <c r="L3" s="229" t="s">
        <v>7</v>
      </c>
      <c r="M3" s="229" t="s">
        <v>8</v>
      </c>
      <c r="N3" s="229"/>
      <c r="O3" s="225" t="s">
        <v>9</v>
      </c>
      <c r="P3" s="226"/>
      <c r="Q3" s="227"/>
      <c r="R3" s="228" t="s">
        <v>10</v>
      </c>
      <c r="S3" s="228"/>
      <c r="T3" s="65" t="s">
        <v>11</v>
      </c>
    </row>
    <row r="4" spans="1:20" x14ac:dyDescent="0.25">
      <c r="A4" s="229"/>
      <c r="B4" s="229"/>
      <c r="C4" s="66" t="s">
        <v>12</v>
      </c>
      <c r="D4" s="66" t="s">
        <v>13</v>
      </c>
      <c r="E4" s="66" t="s">
        <v>0</v>
      </c>
      <c r="F4" s="66" t="s">
        <v>1</v>
      </c>
      <c r="G4" s="66" t="s">
        <v>2</v>
      </c>
      <c r="H4" s="66" t="s">
        <v>0</v>
      </c>
      <c r="I4" s="66" t="s">
        <v>1</v>
      </c>
      <c r="J4" s="66" t="s">
        <v>0</v>
      </c>
      <c r="K4" s="229"/>
      <c r="L4" s="229"/>
      <c r="M4" s="66" t="s">
        <v>12</v>
      </c>
      <c r="N4" s="66" t="s">
        <v>13</v>
      </c>
      <c r="O4" s="66" t="s">
        <v>0</v>
      </c>
      <c r="P4" s="66" t="s">
        <v>1</v>
      </c>
      <c r="Q4" s="66" t="s">
        <v>2</v>
      </c>
      <c r="R4" s="66" t="s">
        <v>0</v>
      </c>
      <c r="S4" s="66" t="s">
        <v>1</v>
      </c>
      <c r="T4" s="66" t="s">
        <v>0</v>
      </c>
    </row>
    <row r="5" spans="1:20" ht="15.75" x14ac:dyDescent="0.25">
      <c r="A5" s="66">
        <v>1</v>
      </c>
      <c r="B5" s="38" t="s">
        <v>577</v>
      </c>
      <c r="C5" s="66"/>
      <c r="D5" s="66"/>
      <c r="E5" s="39">
        <v>170</v>
      </c>
      <c r="F5" s="39">
        <v>110</v>
      </c>
      <c r="G5" s="39">
        <v>63</v>
      </c>
      <c r="H5" s="39">
        <v>95</v>
      </c>
      <c r="I5" s="39">
        <v>53</v>
      </c>
      <c r="J5" s="39">
        <v>53</v>
      </c>
      <c r="K5" s="66">
        <v>1</v>
      </c>
      <c r="L5" s="38" t="s">
        <v>577</v>
      </c>
      <c r="M5" s="66"/>
      <c r="N5" s="66"/>
      <c r="O5" s="39">
        <v>170</v>
      </c>
      <c r="P5" s="39">
        <v>110</v>
      </c>
      <c r="Q5" s="39">
        <v>63</v>
      </c>
      <c r="R5" s="39">
        <v>95</v>
      </c>
      <c r="S5" s="39">
        <v>53</v>
      </c>
      <c r="T5" s="39">
        <v>53</v>
      </c>
    </row>
    <row r="6" spans="1:20" ht="15.75" x14ac:dyDescent="0.25">
      <c r="A6" s="16">
        <v>2</v>
      </c>
      <c r="B6" s="38" t="s">
        <v>578</v>
      </c>
      <c r="C6" s="17"/>
      <c r="D6" s="17"/>
      <c r="E6" s="50">
        <v>180</v>
      </c>
      <c r="F6" s="50">
        <v>110</v>
      </c>
      <c r="G6" s="50">
        <v>65</v>
      </c>
      <c r="H6" s="50">
        <v>100</v>
      </c>
      <c r="I6" s="50">
        <v>54</v>
      </c>
      <c r="J6" s="39">
        <v>54</v>
      </c>
      <c r="K6" s="16">
        <v>2</v>
      </c>
      <c r="L6" s="38" t="s">
        <v>578</v>
      </c>
      <c r="M6" s="17"/>
      <c r="N6" s="17"/>
      <c r="O6" s="50">
        <v>180</v>
      </c>
      <c r="P6" s="50">
        <v>110</v>
      </c>
      <c r="Q6" s="50">
        <v>65</v>
      </c>
      <c r="R6" s="50">
        <v>100</v>
      </c>
      <c r="S6" s="50">
        <v>54</v>
      </c>
      <c r="T6" s="39">
        <v>54</v>
      </c>
    </row>
    <row r="7" spans="1:20" x14ac:dyDescent="0.25">
      <c r="A7" s="16"/>
      <c r="B7" s="17"/>
      <c r="C7" s="17"/>
      <c r="D7" s="17"/>
      <c r="E7" s="18"/>
      <c r="F7" s="19"/>
      <c r="G7" s="19"/>
      <c r="H7" s="19"/>
      <c r="I7" s="19"/>
      <c r="J7" s="19"/>
      <c r="K7" s="16"/>
      <c r="L7" s="17"/>
      <c r="M7" s="17"/>
      <c r="N7" s="17"/>
      <c r="O7" s="18"/>
      <c r="P7" s="19"/>
      <c r="Q7" s="19"/>
      <c r="R7" s="19"/>
      <c r="S7" s="19"/>
      <c r="T7" s="19"/>
    </row>
    <row r="8" spans="1:20" x14ac:dyDescent="0.25">
      <c r="A8" s="16"/>
      <c r="B8" s="17"/>
      <c r="C8" s="17"/>
      <c r="D8" s="17"/>
      <c r="E8" s="18"/>
      <c r="F8" s="19"/>
      <c r="G8" s="19"/>
      <c r="H8" s="19"/>
      <c r="I8" s="19"/>
      <c r="J8" s="19"/>
      <c r="K8" s="16"/>
      <c r="L8" s="17"/>
      <c r="M8" s="17"/>
      <c r="N8" s="17"/>
      <c r="O8" s="18"/>
      <c r="P8" s="19"/>
      <c r="Q8" s="19"/>
      <c r="R8" s="19"/>
      <c r="S8" s="19"/>
      <c r="T8" s="19"/>
    </row>
  </sheetData>
  <mergeCells count="10">
    <mergeCell ref="O3:Q3"/>
    <mergeCell ref="R3:S3"/>
    <mergeCell ref="A3:A4"/>
    <mergeCell ref="B3:B4"/>
    <mergeCell ref="C3:D3"/>
    <mergeCell ref="E3:G3"/>
    <mergeCell ref="H3:I3"/>
    <mergeCell ref="K3:K4"/>
    <mergeCell ref="L3:L4"/>
    <mergeCell ref="M3:N3"/>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opLeftCell="K1" zoomScale="80" zoomScaleNormal="80" workbookViewId="0">
      <selection activeCell="Z22" sqref="Z22"/>
    </sheetView>
  </sheetViews>
  <sheetFormatPr defaultRowHeight="15" x14ac:dyDescent="0.25"/>
  <cols>
    <col min="1" max="1" width="8.7109375" style="25" hidden="1" customWidth="1"/>
    <col min="2" max="2" width="29.28515625" style="25" hidden="1" customWidth="1"/>
    <col min="3" max="3" width="8.7109375" style="49" hidden="1" customWidth="1"/>
    <col min="4" max="4" width="10.85546875" style="25" hidden="1" customWidth="1"/>
    <col min="5" max="10" width="11.85546875" style="25" hidden="1" customWidth="1"/>
    <col min="11" max="11" width="4.7109375" style="25" customWidth="1"/>
    <col min="12" max="12" width="29.85546875" style="25" customWidth="1"/>
    <col min="13" max="14" width="8.85546875" style="25" customWidth="1"/>
    <col min="15" max="20" width="10.28515625" style="25" customWidth="1"/>
  </cols>
  <sheetData>
    <row r="1" spans="1:20" x14ac:dyDescent="0.25">
      <c r="A1" s="42" t="s">
        <v>582</v>
      </c>
      <c r="B1" s="42"/>
      <c r="C1" s="43"/>
      <c r="D1" s="44"/>
      <c r="E1" s="44"/>
      <c r="F1" s="44"/>
      <c r="G1" s="44"/>
      <c r="K1" s="24" t="str">
        <f>A1</f>
        <v>21. XÃ NẬM TĂM</v>
      </c>
    </row>
    <row r="2" spans="1:20" x14ac:dyDescent="0.25">
      <c r="A2" s="45"/>
      <c r="B2" s="45"/>
      <c r="C2" s="46"/>
      <c r="D2" s="44"/>
      <c r="E2" s="44"/>
      <c r="F2" s="47"/>
      <c r="G2" s="44"/>
      <c r="I2" s="47"/>
      <c r="T2" s="73" t="s">
        <v>456</v>
      </c>
    </row>
    <row r="3" spans="1:20" ht="28.5" x14ac:dyDescent="0.25">
      <c r="A3" s="229" t="s">
        <v>6</v>
      </c>
      <c r="B3" s="229" t="s">
        <v>7</v>
      </c>
      <c r="C3" s="229" t="s">
        <v>8</v>
      </c>
      <c r="D3" s="229"/>
      <c r="E3" s="225" t="s">
        <v>9</v>
      </c>
      <c r="F3" s="226"/>
      <c r="G3" s="227"/>
      <c r="H3" s="228" t="s">
        <v>10</v>
      </c>
      <c r="I3" s="228"/>
      <c r="J3" s="65" t="s">
        <v>11</v>
      </c>
      <c r="K3" s="229" t="s">
        <v>6</v>
      </c>
      <c r="L3" s="229" t="s">
        <v>7</v>
      </c>
      <c r="M3" s="229" t="s">
        <v>8</v>
      </c>
      <c r="N3" s="229"/>
      <c r="O3" s="225" t="s">
        <v>9</v>
      </c>
      <c r="P3" s="226"/>
      <c r="Q3" s="227"/>
      <c r="R3" s="228" t="s">
        <v>10</v>
      </c>
      <c r="S3" s="228"/>
      <c r="T3" s="65" t="s">
        <v>11</v>
      </c>
    </row>
    <row r="4" spans="1:20" x14ac:dyDescent="0.25">
      <c r="A4" s="229"/>
      <c r="B4" s="229"/>
      <c r="C4" s="66" t="s">
        <v>12</v>
      </c>
      <c r="D4" s="66" t="s">
        <v>13</v>
      </c>
      <c r="E4" s="66" t="s">
        <v>0</v>
      </c>
      <c r="F4" s="66" t="s">
        <v>1</v>
      </c>
      <c r="G4" s="66" t="s">
        <v>2</v>
      </c>
      <c r="H4" s="66" t="s">
        <v>0</v>
      </c>
      <c r="I4" s="66" t="s">
        <v>1</v>
      </c>
      <c r="J4" s="66" t="s">
        <v>0</v>
      </c>
      <c r="K4" s="229"/>
      <c r="L4" s="229"/>
      <c r="M4" s="66" t="s">
        <v>12</v>
      </c>
      <c r="N4" s="66" t="s">
        <v>13</v>
      </c>
      <c r="O4" s="66" t="s">
        <v>0</v>
      </c>
      <c r="P4" s="66" t="s">
        <v>1</v>
      </c>
      <c r="Q4" s="66" t="s">
        <v>2</v>
      </c>
      <c r="R4" s="66" t="s">
        <v>0</v>
      </c>
      <c r="S4" s="66" t="s">
        <v>1</v>
      </c>
      <c r="T4" s="66" t="s">
        <v>0</v>
      </c>
    </row>
    <row r="5" spans="1:20" ht="15.75" x14ac:dyDescent="0.25">
      <c r="A5" s="66">
        <v>1</v>
      </c>
      <c r="B5" s="38" t="s">
        <v>580</v>
      </c>
      <c r="C5" s="66"/>
      <c r="D5" s="66"/>
      <c r="E5" s="48">
        <v>400</v>
      </c>
      <c r="F5" s="48">
        <v>190</v>
      </c>
      <c r="G5" s="48">
        <v>120</v>
      </c>
      <c r="H5" s="48">
        <v>150</v>
      </c>
      <c r="I5" s="48">
        <v>93</v>
      </c>
      <c r="J5" s="39">
        <v>80</v>
      </c>
      <c r="K5" s="66">
        <v>1</v>
      </c>
      <c r="L5" s="38" t="s">
        <v>580</v>
      </c>
      <c r="M5" s="66"/>
      <c r="N5" s="66"/>
      <c r="O5" s="48">
        <v>400</v>
      </c>
      <c r="P5" s="48">
        <v>190</v>
      </c>
      <c r="Q5" s="48">
        <v>120</v>
      </c>
      <c r="R5" s="48">
        <v>150</v>
      </c>
      <c r="S5" s="48">
        <v>93</v>
      </c>
      <c r="T5" s="39">
        <v>80</v>
      </c>
    </row>
    <row r="6" spans="1:20" ht="31.5" x14ac:dyDescent="0.25">
      <c r="A6" s="16">
        <v>2</v>
      </c>
      <c r="B6" s="38" t="s">
        <v>581</v>
      </c>
      <c r="C6" s="17"/>
      <c r="D6" s="17"/>
      <c r="E6" s="39">
        <v>170</v>
      </c>
      <c r="F6" s="39">
        <v>110</v>
      </c>
      <c r="G6" s="39">
        <v>63</v>
      </c>
      <c r="H6" s="39">
        <v>95</v>
      </c>
      <c r="I6" s="39">
        <v>53</v>
      </c>
      <c r="J6" s="39">
        <v>53</v>
      </c>
      <c r="K6" s="16">
        <v>2</v>
      </c>
      <c r="L6" s="38" t="s">
        <v>581</v>
      </c>
      <c r="M6" s="17"/>
      <c r="N6" s="17"/>
      <c r="O6" s="39">
        <v>170</v>
      </c>
      <c r="P6" s="39">
        <v>110</v>
      </c>
      <c r="Q6" s="39">
        <v>63</v>
      </c>
      <c r="R6" s="39">
        <v>95</v>
      </c>
      <c r="S6" s="39">
        <v>53</v>
      </c>
      <c r="T6" s="39">
        <v>53</v>
      </c>
    </row>
    <row r="7" spans="1:20" x14ac:dyDescent="0.25">
      <c r="A7" s="16"/>
      <c r="B7" s="17"/>
      <c r="C7" s="17"/>
      <c r="D7" s="17"/>
      <c r="E7" s="18"/>
      <c r="F7" s="19"/>
      <c r="G7" s="19"/>
      <c r="H7" s="19"/>
      <c r="I7" s="19"/>
      <c r="J7" s="19"/>
      <c r="K7" s="16"/>
      <c r="L7" s="17"/>
      <c r="M7" s="17"/>
      <c r="N7" s="17"/>
      <c r="O7" s="18"/>
      <c r="P7" s="19"/>
      <c r="Q7" s="19"/>
      <c r="R7" s="19"/>
      <c r="S7" s="19"/>
      <c r="T7" s="19"/>
    </row>
    <row r="8" spans="1:20" x14ac:dyDescent="0.25">
      <c r="A8" s="16"/>
      <c r="B8" s="17"/>
      <c r="C8" s="17"/>
      <c r="D8" s="17"/>
      <c r="E8" s="18"/>
      <c r="F8" s="19"/>
      <c r="G8" s="19"/>
      <c r="H8" s="19"/>
      <c r="I8" s="19"/>
      <c r="J8" s="19"/>
      <c r="K8" s="16"/>
      <c r="L8" s="17"/>
      <c r="M8" s="17"/>
      <c r="N8" s="17"/>
      <c r="O8" s="18"/>
      <c r="P8" s="19"/>
      <c r="Q8" s="19"/>
      <c r="R8" s="19"/>
      <c r="S8" s="19"/>
      <c r="T8" s="19"/>
    </row>
  </sheetData>
  <mergeCells count="10">
    <mergeCell ref="O3:Q3"/>
    <mergeCell ref="R3:S3"/>
    <mergeCell ref="A3:A4"/>
    <mergeCell ref="B3:B4"/>
    <mergeCell ref="C3:D3"/>
    <mergeCell ref="E3:G3"/>
    <mergeCell ref="H3:I3"/>
    <mergeCell ref="K3:K4"/>
    <mergeCell ref="L3:L4"/>
    <mergeCell ref="M3:N3"/>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opLeftCell="K1" zoomScale="80" zoomScaleNormal="80" workbookViewId="0">
      <selection activeCell="AH31" sqref="AH31"/>
    </sheetView>
  </sheetViews>
  <sheetFormatPr defaultRowHeight="15" x14ac:dyDescent="0.25"/>
  <cols>
    <col min="1" max="1" width="8.7109375" style="25" hidden="1" customWidth="1"/>
    <col min="2" max="2" width="29.28515625" style="25" hidden="1" customWidth="1"/>
    <col min="3" max="3" width="8.7109375" style="49" hidden="1" customWidth="1"/>
    <col min="4" max="4" width="10.85546875" style="25" hidden="1" customWidth="1"/>
    <col min="5" max="10" width="11.85546875" style="25" hidden="1" customWidth="1"/>
    <col min="11" max="11" width="4.7109375" style="25" customWidth="1"/>
    <col min="12" max="12" width="29.85546875" style="25" customWidth="1"/>
    <col min="13" max="14" width="8.85546875" style="25" customWidth="1"/>
    <col min="15" max="20" width="10.28515625" style="25" customWidth="1"/>
  </cols>
  <sheetData>
    <row r="1" spans="1:20" x14ac:dyDescent="0.25">
      <c r="A1" s="42" t="s">
        <v>585</v>
      </c>
      <c r="B1" s="42"/>
      <c r="C1" s="43"/>
      <c r="D1" s="44"/>
      <c r="E1" s="44"/>
      <c r="F1" s="44"/>
      <c r="G1" s="44"/>
      <c r="K1" s="24" t="str">
        <f>A1</f>
        <v>22. XÃ PU SAM CÁP</v>
      </c>
    </row>
    <row r="2" spans="1:20" x14ac:dyDescent="0.25">
      <c r="A2" s="45"/>
      <c r="B2" s="45"/>
      <c r="C2" s="46"/>
      <c r="D2" s="44"/>
      <c r="E2" s="44"/>
      <c r="F2" s="47"/>
      <c r="G2" s="44"/>
      <c r="I2" s="47"/>
      <c r="T2" s="73" t="s">
        <v>456</v>
      </c>
    </row>
    <row r="3" spans="1:20" ht="28.5" x14ac:dyDescent="0.25">
      <c r="A3" s="229" t="s">
        <v>6</v>
      </c>
      <c r="B3" s="229" t="s">
        <v>7</v>
      </c>
      <c r="C3" s="229" t="s">
        <v>8</v>
      </c>
      <c r="D3" s="229"/>
      <c r="E3" s="225" t="s">
        <v>9</v>
      </c>
      <c r="F3" s="226"/>
      <c r="G3" s="227"/>
      <c r="H3" s="228" t="s">
        <v>10</v>
      </c>
      <c r="I3" s="228"/>
      <c r="J3" s="65" t="s">
        <v>11</v>
      </c>
      <c r="K3" s="229" t="s">
        <v>6</v>
      </c>
      <c r="L3" s="229" t="s">
        <v>7</v>
      </c>
      <c r="M3" s="229" t="s">
        <v>8</v>
      </c>
      <c r="N3" s="229"/>
      <c r="O3" s="225" t="s">
        <v>9</v>
      </c>
      <c r="P3" s="226"/>
      <c r="Q3" s="227"/>
      <c r="R3" s="228" t="s">
        <v>10</v>
      </c>
      <c r="S3" s="228"/>
      <c r="T3" s="65" t="s">
        <v>11</v>
      </c>
    </row>
    <row r="4" spans="1:20" x14ac:dyDescent="0.25">
      <c r="A4" s="229"/>
      <c r="B4" s="229"/>
      <c r="C4" s="66" t="s">
        <v>12</v>
      </c>
      <c r="D4" s="66" t="s">
        <v>13</v>
      </c>
      <c r="E4" s="66" t="s">
        <v>0</v>
      </c>
      <c r="F4" s="66" t="s">
        <v>1</v>
      </c>
      <c r="G4" s="66" t="s">
        <v>2</v>
      </c>
      <c r="H4" s="66" t="s">
        <v>0</v>
      </c>
      <c r="I4" s="66" t="s">
        <v>1</v>
      </c>
      <c r="J4" s="66" t="s">
        <v>0</v>
      </c>
      <c r="K4" s="229"/>
      <c r="L4" s="229"/>
      <c r="M4" s="66" t="s">
        <v>12</v>
      </c>
      <c r="N4" s="66" t="s">
        <v>13</v>
      </c>
      <c r="O4" s="66" t="s">
        <v>0</v>
      </c>
      <c r="P4" s="66" t="s">
        <v>1</v>
      </c>
      <c r="Q4" s="66" t="s">
        <v>2</v>
      </c>
      <c r="R4" s="66" t="s">
        <v>0</v>
      </c>
      <c r="S4" s="66" t="s">
        <v>1</v>
      </c>
      <c r="T4" s="66" t="s">
        <v>0</v>
      </c>
    </row>
    <row r="5" spans="1:20" ht="31.5" x14ac:dyDescent="0.25">
      <c r="A5" s="66">
        <v>1</v>
      </c>
      <c r="B5" s="38" t="s">
        <v>583</v>
      </c>
      <c r="C5" s="66"/>
      <c r="D5" s="66"/>
      <c r="E5" s="48">
        <v>180</v>
      </c>
      <c r="F5" s="48">
        <v>113.15700000000001</v>
      </c>
      <c r="G5" s="48">
        <v>64.808099999999996</v>
      </c>
      <c r="H5" s="48">
        <v>97.212149999999994</v>
      </c>
      <c r="I5" s="48">
        <v>54.006749999999997</v>
      </c>
      <c r="J5" s="39">
        <v>54.006749999999997</v>
      </c>
      <c r="K5" s="66">
        <v>1</v>
      </c>
      <c r="L5" s="38" t="s">
        <v>583</v>
      </c>
      <c r="M5" s="66"/>
      <c r="N5" s="66"/>
      <c r="O5" s="48">
        <v>180</v>
      </c>
      <c r="P5" s="48">
        <v>113.15700000000001</v>
      </c>
      <c r="Q5" s="48">
        <v>64.808099999999996</v>
      </c>
      <c r="R5" s="48">
        <v>97.212149999999994</v>
      </c>
      <c r="S5" s="48">
        <v>54.006749999999997</v>
      </c>
      <c r="T5" s="39">
        <v>54.006749999999997</v>
      </c>
    </row>
    <row r="6" spans="1:20" ht="15.75" x14ac:dyDescent="0.25">
      <c r="A6" s="16">
        <v>2</v>
      </c>
      <c r="B6" s="38" t="s">
        <v>584</v>
      </c>
      <c r="C6" s="17"/>
      <c r="D6" s="17"/>
      <c r="E6" s="39">
        <v>120</v>
      </c>
      <c r="F6" s="39">
        <v>63</v>
      </c>
      <c r="G6" s="39">
        <v>53</v>
      </c>
      <c r="H6" s="39">
        <v>63</v>
      </c>
      <c r="I6" s="39">
        <v>53</v>
      </c>
      <c r="J6" s="39">
        <v>53</v>
      </c>
      <c r="K6" s="16">
        <v>2</v>
      </c>
      <c r="L6" s="38" t="s">
        <v>584</v>
      </c>
      <c r="M6" s="17"/>
      <c r="N6" s="17"/>
      <c r="O6" s="39">
        <v>120</v>
      </c>
      <c r="P6" s="39">
        <v>63</v>
      </c>
      <c r="Q6" s="39">
        <v>53</v>
      </c>
      <c r="R6" s="39">
        <v>63</v>
      </c>
      <c r="S6" s="39">
        <v>53</v>
      </c>
      <c r="T6" s="39">
        <v>53</v>
      </c>
    </row>
    <row r="7" spans="1:20" x14ac:dyDescent="0.25">
      <c r="A7" s="16"/>
      <c r="B7" s="17"/>
      <c r="C7" s="17"/>
      <c r="D7" s="17"/>
      <c r="E7" s="18"/>
      <c r="F7" s="19"/>
      <c r="G7" s="19"/>
      <c r="H7" s="19"/>
      <c r="I7" s="19"/>
      <c r="J7" s="19"/>
      <c r="K7" s="16"/>
      <c r="L7" s="17"/>
      <c r="M7" s="17"/>
      <c r="N7" s="17"/>
      <c r="O7" s="18"/>
      <c r="P7" s="19"/>
      <c r="Q7" s="19"/>
      <c r="R7" s="19"/>
      <c r="S7" s="19"/>
      <c r="T7" s="19"/>
    </row>
    <row r="8" spans="1:20" x14ac:dyDescent="0.25">
      <c r="A8" s="16"/>
      <c r="B8" s="17"/>
      <c r="C8" s="17"/>
      <c r="D8" s="17"/>
      <c r="E8" s="18"/>
      <c r="F8" s="19"/>
      <c r="G8" s="19"/>
      <c r="H8" s="19"/>
      <c r="I8" s="19"/>
      <c r="J8" s="19"/>
      <c r="K8" s="16"/>
      <c r="L8" s="17"/>
      <c r="M8" s="17"/>
      <c r="N8" s="17"/>
      <c r="O8" s="18"/>
      <c r="P8" s="19"/>
      <c r="Q8" s="19"/>
      <c r="R8" s="19"/>
      <c r="S8" s="19"/>
      <c r="T8" s="19"/>
    </row>
  </sheetData>
  <mergeCells count="10">
    <mergeCell ref="O3:Q3"/>
    <mergeCell ref="R3:S3"/>
    <mergeCell ref="A3:A4"/>
    <mergeCell ref="B3:B4"/>
    <mergeCell ref="C3:D3"/>
    <mergeCell ref="E3:G3"/>
    <mergeCell ref="H3:I3"/>
    <mergeCell ref="K3:K4"/>
    <mergeCell ref="L3:L4"/>
    <mergeCell ref="M3:N3"/>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opLeftCell="K1" zoomScale="80" zoomScaleNormal="80" workbookViewId="0">
      <selection activeCell="Q22" sqref="Q22"/>
    </sheetView>
  </sheetViews>
  <sheetFormatPr defaultRowHeight="15" x14ac:dyDescent="0.25"/>
  <cols>
    <col min="1" max="1" width="8.7109375" style="25" hidden="1" customWidth="1"/>
    <col min="2" max="2" width="22.42578125" style="25" hidden="1" customWidth="1"/>
    <col min="3" max="3" width="8.7109375" style="49" hidden="1" customWidth="1"/>
    <col min="4" max="4" width="10.85546875" style="25" hidden="1" customWidth="1"/>
    <col min="5" max="10" width="11.85546875" style="25" hidden="1" customWidth="1"/>
    <col min="11" max="11" width="4.7109375" style="25" customWidth="1"/>
    <col min="12" max="12" width="26.140625" style="25" customWidth="1"/>
    <col min="13" max="14" width="8.85546875" style="25" customWidth="1"/>
    <col min="15" max="20" width="10.28515625" style="25" customWidth="1"/>
  </cols>
  <sheetData>
    <row r="1" spans="1:20" x14ac:dyDescent="0.25">
      <c r="A1" s="42" t="s">
        <v>588</v>
      </c>
      <c r="B1" s="42"/>
      <c r="C1" s="43"/>
      <c r="D1" s="44"/>
      <c r="E1" s="44"/>
      <c r="F1" s="44"/>
      <c r="G1" s="44"/>
      <c r="K1" s="24" t="str">
        <f>A1</f>
        <v>23. XÃ NẬM CUỔI</v>
      </c>
    </row>
    <row r="2" spans="1:20" x14ac:dyDescent="0.25">
      <c r="A2" s="45"/>
      <c r="B2" s="45"/>
      <c r="C2" s="46"/>
      <c r="D2" s="44"/>
      <c r="E2" s="44"/>
      <c r="F2" s="47"/>
      <c r="G2" s="44"/>
      <c r="I2" s="47"/>
      <c r="T2" s="73" t="s">
        <v>456</v>
      </c>
    </row>
    <row r="3" spans="1:20" ht="28.5" x14ac:dyDescent="0.25">
      <c r="A3" s="229" t="s">
        <v>6</v>
      </c>
      <c r="B3" s="229" t="s">
        <v>7</v>
      </c>
      <c r="C3" s="229" t="s">
        <v>8</v>
      </c>
      <c r="D3" s="229"/>
      <c r="E3" s="225" t="s">
        <v>9</v>
      </c>
      <c r="F3" s="226"/>
      <c r="G3" s="227"/>
      <c r="H3" s="228" t="s">
        <v>10</v>
      </c>
      <c r="I3" s="228"/>
      <c r="J3" s="65" t="s">
        <v>11</v>
      </c>
      <c r="K3" s="229" t="s">
        <v>6</v>
      </c>
      <c r="L3" s="229" t="s">
        <v>7</v>
      </c>
      <c r="M3" s="229" t="s">
        <v>8</v>
      </c>
      <c r="N3" s="229"/>
      <c r="O3" s="225" t="s">
        <v>9</v>
      </c>
      <c r="P3" s="226"/>
      <c r="Q3" s="227"/>
      <c r="R3" s="228" t="s">
        <v>10</v>
      </c>
      <c r="S3" s="228"/>
      <c r="T3" s="65" t="s">
        <v>11</v>
      </c>
    </row>
    <row r="4" spans="1:20" x14ac:dyDescent="0.25">
      <c r="A4" s="229"/>
      <c r="B4" s="229"/>
      <c r="C4" s="66" t="s">
        <v>12</v>
      </c>
      <c r="D4" s="66" t="s">
        <v>13</v>
      </c>
      <c r="E4" s="66" t="s">
        <v>0</v>
      </c>
      <c r="F4" s="66" t="s">
        <v>1</v>
      </c>
      <c r="G4" s="66" t="s">
        <v>2</v>
      </c>
      <c r="H4" s="66" t="s">
        <v>0</v>
      </c>
      <c r="I4" s="66" t="s">
        <v>1</v>
      </c>
      <c r="J4" s="66" t="s">
        <v>0</v>
      </c>
      <c r="K4" s="229"/>
      <c r="L4" s="229"/>
      <c r="M4" s="66" t="s">
        <v>12</v>
      </c>
      <c r="N4" s="66" t="s">
        <v>13</v>
      </c>
      <c r="O4" s="66" t="s">
        <v>0</v>
      </c>
      <c r="P4" s="66" t="s">
        <v>1</v>
      </c>
      <c r="Q4" s="66" t="s">
        <v>2</v>
      </c>
      <c r="R4" s="66" t="s">
        <v>0</v>
      </c>
      <c r="S4" s="66" t="s">
        <v>1</v>
      </c>
      <c r="T4" s="66" t="s">
        <v>0</v>
      </c>
    </row>
    <row r="5" spans="1:20" ht="15.75" x14ac:dyDescent="0.25">
      <c r="A5" s="66">
        <v>1</v>
      </c>
      <c r="B5" s="38" t="s">
        <v>586</v>
      </c>
      <c r="C5" s="66"/>
      <c r="D5" s="66"/>
      <c r="E5" s="39">
        <v>120</v>
      </c>
      <c r="F5" s="39">
        <v>63</v>
      </c>
      <c r="G5" s="39">
        <v>53</v>
      </c>
      <c r="H5" s="39">
        <v>63</v>
      </c>
      <c r="I5" s="39">
        <v>53</v>
      </c>
      <c r="J5" s="39">
        <v>53</v>
      </c>
      <c r="K5" s="66">
        <v>1</v>
      </c>
      <c r="L5" s="38" t="s">
        <v>586</v>
      </c>
      <c r="M5" s="66"/>
      <c r="N5" s="66"/>
      <c r="O5" s="39">
        <v>120</v>
      </c>
      <c r="P5" s="39">
        <v>63</v>
      </c>
      <c r="Q5" s="39">
        <v>53</v>
      </c>
      <c r="R5" s="39">
        <v>63</v>
      </c>
      <c r="S5" s="39">
        <v>53</v>
      </c>
      <c r="T5" s="39">
        <v>53</v>
      </c>
    </row>
    <row r="6" spans="1:20" ht="15.75" x14ac:dyDescent="0.25">
      <c r="A6" s="16">
        <v>2</v>
      </c>
      <c r="B6" s="38" t="s">
        <v>587</v>
      </c>
      <c r="C6" s="17"/>
      <c r="D6" s="17"/>
      <c r="E6" s="39">
        <v>180</v>
      </c>
      <c r="F6" s="48">
        <v>113.15700000000001</v>
      </c>
      <c r="G6" s="39">
        <v>64.808099999999996</v>
      </c>
      <c r="H6" s="39">
        <v>97.212149999999994</v>
      </c>
      <c r="I6" s="39">
        <v>54.006749999999997</v>
      </c>
      <c r="J6" s="39">
        <v>54.006749999999997</v>
      </c>
      <c r="K6" s="16">
        <v>2</v>
      </c>
      <c r="L6" s="38" t="s">
        <v>587</v>
      </c>
      <c r="M6" s="17"/>
      <c r="N6" s="17"/>
      <c r="O6" s="39">
        <v>180</v>
      </c>
      <c r="P6" s="39">
        <v>113.15700000000001</v>
      </c>
      <c r="Q6" s="39">
        <v>64.808099999999996</v>
      </c>
      <c r="R6" s="39">
        <v>97.212149999999994</v>
      </c>
      <c r="S6" s="39">
        <v>54.006749999999997</v>
      </c>
      <c r="T6" s="39">
        <v>54.006749999999997</v>
      </c>
    </row>
    <row r="7" spans="1:20" x14ac:dyDescent="0.25">
      <c r="A7" s="16"/>
      <c r="B7" s="17"/>
      <c r="C7" s="17"/>
      <c r="D7" s="17"/>
      <c r="E7" s="18"/>
      <c r="F7" s="19"/>
      <c r="G7" s="19"/>
      <c r="H7" s="19"/>
      <c r="I7" s="19"/>
      <c r="J7" s="19"/>
      <c r="K7" s="16"/>
      <c r="L7" s="17"/>
      <c r="M7" s="17"/>
      <c r="N7" s="17"/>
      <c r="O7" s="18"/>
      <c r="P7" s="19"/>
      <c r="Q7" s="19"/>
      <c r="R7" s="19"/>
      <c r="S7" s="19"/>
      <c r="T7" s="19"/>
    </row>
    <row r="8" spans="1:20" x14ac:dyDescent="0.25">
      <c r="A8" s="16"/>
      <c r="B8" s="17"/>
      <c r="C8" s="17"/>
      <c r="D8" s="17"/>
      <c r="E8" s="18"/>
      <c r="F8" s="19"/>
      <c r="G8" s="19"/>
      <c r="H8" s="19"/>
      <c r="I8" s="19"/>
      <c r="J8" s="19"/>
      <c r="K8" s="16"/>
      <c r="L8" s="17"/>
      <c r="M8" s="17"/>
      <c r="N8" s="17"/>
      <c r="O8" s="18"/>
      <c r="P8" s="19"/>
      <c r="Q8" s="19"/>
      <c r="R8" s="19"/>
      <c r="S8" s="19"/>
      <c r="T8" s="19"/>
    </row>
  </sheetData>
  <mergeCells count="10">
    <mergeCell ref="O3:Q3"/>
    <mergeCell ref="R3:S3"/>
    <mergeCell ref="A3:A4"/>
    <mergeCell ref="B3:B4"/>
    <mergeCell ref="C3:D3"/>
    <mergeCell ref="E3:G3"/>
    <mergeCell ref="H3:I3"/>
    <mergeCell ref="K3:K4"/>
    <mergeCell ref="L3:L4"/>
    <mergeCell ref="M3:N3"/>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opLeftCell="K1" zoomScale="80" zoomScaleNormal="80" workbookViewId="0">
      <selection activeCell="M18" sqref="M17:M18"/>
    </sheetView>
  </sheetViews>
  <sheetFormatPr defaultRowHeight="15" x14ac:dyDescent="0.25"/>
  <cols>
    <col min="1" max="1" width="8.7109375" style="25" hidden="1" customWidth="1"/>
    <col min="2" max="2" width="29.28515625" style="25" hidden="1" customWidth="1"/>
    <col min="3" max="3" width="8.7109375" style="49" hidden="1" customWidth="1"/>
    <col min="4" max="4" width="10.85546875" style="25" hidden="1" customWidth="1"/>
    <col min="5" max="10" width="11.85546875" style="25" hidden="1" customWidth="1"/>
    <col min="11" max="11" width="4.7109375" style="25" customWidth="1"/>
    <col min="12" max="12" width="29.85546875" style="25" customWidth="1"/>
    <col min="13" max="14" width="8.85546875" style="25" customWidth="1"/>
    <col min="15" max="20" width="10.28515625" style="25" customWidth="1"/>
  </cols>
  <sheetData>
    <row r="1" spans="1:20" x14ac:dyDescent="0.25">
      <c r="A1" s="42" t="s">
        <v>590</v>
      </c>
      <c r="B1" s="42"/>
      <c r="C1" s="43"/>
      <c r="D1" s="44"/>
      <c r="E1" s="44"/>
      <c r="F1" s="44"/>
      <c r="G1" s="44"/>
      <c r="K1" s="24" t="str">
        <f>A1</f>
        <v>24. XÃ NẬM MẠ</v>
      </c>
    </row>
    <row r="2" spans="1:20" x14ac:dyDescent="0.25">
      <c r="A2" s="45"/>
      <c r="B2" s="45"/>
      <c r="C2" s="46"/>
      <c r="D2" s="44"/>
      <c r="E2" s="44"/>
      <c r="F2" s="47"/>
      <c r="G2" s="44"/>
      <c r="I2" s="47"/>
      <c r="T2" s="73" t="s">
        <v>456</v>
      </c>
    </row>
    <row r="3" spans="1:20" ht="28.5" x14ac:dyDescent="0.25">
      <c r="A3" s="229" t="s">
        <v>6</v>
      </c>
      <c r="B3" s="229" t="s">
        <v>7</v>
      </c>
      <c r="C3" s="229" t="s">
        <v>8</v>
      </c>
      <c r="D3" s="229"/>
      <c r="E3" s="225" t="s">
        <v>9</v>
      </c>
      <c r="F3" s="226"/>
      <c r="G3" s="227"/>
      <c r="H3" s="228" t="s">
        <v>10</v>
      </c>
      <c r="I3" s="228"/>
      <c r="J3" s="65" t="s">
        <v>11</v>
      </c>
      <c r="K3" s="229" t="s">
        <v>6</v>
      </c>
      <c r="L3" s="229" t="s">
        <v>7</v>
      </c>
      <c r="M3" s="229" t="s">
        <v>8</v>
      </c>
      <c r="N3" s="229"/>
      <c r="O3" s="225" t="s">
        <v>9</v>
      </c>
      <c r="P3" s="226"/>
      <c r="Q3" s="227"/>
      <c r="R3" s="228" t="s">
        <v>10</v>
      </c>
      <c r="S3" s="228"/>
      <c r="T3" s="65" t="s">
        <v>11</v>
      </c>
    </row>
    <row r="4" spans="1:20" x14ac:dyDescent="0.25">
      <c r="A4" s="229"/>
      <c r="B4" s="229"/>
      <c r="C4" s="66" t="s">
        <v>12</v>
      </c>
      <c r="D4" s="66" t="s">
        <v>13</v>
      </c>
      <c r="E4" s="66" t="s">
        <v>0</v>
      </c>
      <c r="F4" s="66" t="s">
        <v>1</v>
      </c>
      <c r="G4" s="66" t="s">
        <v>2</v>
      </c>
      <c r="H4" s="66" t="s">
        <v>0</v>
      </c>
      <c r="I4" s="66" t="s">
        <v>1</v>
      </c>
      <c r="J4" s="66" t="s">
        <v>0</v>
      </c>
      <c r="K4" s="229"/>
      <c r="L4" s="229"/>
      <c r="M4" s="66" t="s">
        <v>12</v>
      </c>
      <c r="N4" s="66" t="s">
        <v>13</v>
      </c>
      <c r="O4" s="66" t="s">
        <v>0</v>
      </c>
      <c r="P4" s="66" t="s">
        <v>1</v>
      </c>
      <c r="Q4" s="66" t="s">
        <v>2</v>
      </c>
      <c r="R4" s="66" t="s">
        <v>0</v>
      </c>
      <c r="S4" s="66" t="s">
        <v>1</v>
      </c>
      <c r="T4" s="66" t="s">
        <v>0</v>
      </c>
    </row>
    <row r="5" spans="1:20" ht="31.5" x14ac:dyDescent="0.25">
      <c r="A5" s="66">
        <v>1</v>
      </c>
      <c r="B5" s="80" t="s">
        <v>589</v>
      </c>
      <c r="C5" s="66"/>
      <c r="D5" s="66"/>
      <c r="E5" s="50">
        <v>180</v>
      </c>
      <c r="F5" s="50">
        <v>110</v>
      </c>
      <c r="G5" s="50">
        <v>65</v>
      </c>
      <c r="H5" s="50">
        <v>100</v>
      </c>
      <c r="I5" s="50">
        <v>54</v>
      </c>
      <c r="J5" s="39">
        <v>54</v>
      </c>
      <c r="K5" s="66">
        <v>1</v>
      </c>
      <c r="L5" s="80" t="s">
        <v>589</v>
      </c>
      <c r="M5" s="66"/>
      <c r="N5" s="66"/>
      <c r="O5" s="50">
        <v>180</v>
      </c>
      <c r="P5" s="50">
        <v>110</v>
      </c>
      <c r="Q5" s="50">
        <v>65</v>
      </c>
      <c r="R5" s="50">
        <v>100</v>
      </c>
      <c r="S5" s="50">
        <v>54</v>
      </c>
      <c r="T5" s="39">
        <v>54</v>
      </c>
    </row>
    <row r="6" spans="1:20" ht="15.75" x14ac:dyDescent="0.25">
      <c r="A6" s="16"/>
      <c r="B6" s="38"/>
      <c r="C6" s="17"/>
      <c r="D6" s="17"/>
      <c r="E6" s="39"/>
      <c r="F6" s="48"/>
      <c r="G6" s="39"/>
      <c r="H6" s="39"/>
      <c r="I6" s="39"/>
      <c r="J6" s="39"/>
      <c r="K6" s="16"/>
      <c r="L6" s="38"/>
      <c r="M6" s="17"/>
      <c r="N6" s="17"/>
      <c r="O6" s="39"/>
      <c r="P6" s="39"/>
      <c r="Q6" s="39"/>
      <c r="R6" s="39"/>
      <c r="S6" s="39"/>
      <c r="T6" s="39"/>
    </row>
    <row r="7" spans="1:20" x14ac:dyDescent="0.25">
      <c r="A7" s="16"/>
      <c r="B7" s="17"/>
      <c r="C7" s="17"/>
      <c r="D7" s="17"/>
      <c r="E7" s="18"/>
      <c r="F7" s="19"/>
      <c r="G7" s="19"/>
      <c r="H7" s="19"/>
      <c r="I7" s="19"/>
      <c r="J7" s="19"/>
      <c r="K7" s="16"/>
      <c r="L7" s="17"/>
      <c r="M7" s="17"/>
      <c r="N7" s="17"/>
      <c r="O7" s="18"/>
      <c r="P7" s="19"/>
      <c r="Q7" s="19"/>
      <c r="R7" s="19"/>
      <c r="S7" s="19"/>
      <c r="T7" s="19"/>
    </row>
    <row r="8" spans="1:20" x14ac:dyDescent="0.25">
      <c r="A8" s="16"/>
      <c r="B8" s="17"/>
      <c r="C8" s="17"/>
      <c r="D8" s="17"/>
      <c r="E8" s="18"/>
      <c r="F8" s="19"/>
      <c r="G8" s="19"/>
      <c r="H8" s="19"/>
      <c r="I8" s="19"/>
      <c r="J8" s="19"/>
      <c r="K8" s="16"/>
      <c r="L8" s="17"/>
      <c r="M8" s="17"/>
      <c r="N8" s="17"/>
      <c r="O8" s="18"/>
      <c r="P8" s="19"/>
      <c r="Q8" s="19"/>
      <c r="R8" s="19"/>
      <c r="S8" s="19"/>
      <c r="T8" s="19"/>
    </row>
  </sheetData>
  <mergeCells count="10">
    <mergeCell ref="O3:Q3"/>
    <mergeCell ref="R3:S3"/>
    <mergeCell ref="A3:A4"/>
    <mergeCell ref="B3:B4"/>
    <mergeCell ref="C3:D3"/>
    <mergeCell ref="E3:G3"/>
    <mergeCell ref="H3:I3"/>
    <mergeCell ref="K3:K4"/>
    <mergeCell ref="L3:L4"/>
    <mergeCell ref="M3:N3"/>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
  <sheetViews>
    <sheetView topLeftCell="K1" zoomScale="70" zoomScaleNormal="70" workbookViewId="0">
      <selection activeCell="AC24" sqref="AC24"/>
    </sheetView>
  </sheetViews>
  <sheetFormatPr defaultRowHeight="15.75" x14ac:dyDescent="0.25"/>
  <cols>
    <col min="1" max="1" width="8.7109375" style="27" hidden="1" customWidth="1"/>
    <col min="2" max="2" width="24.7109375" style="27" hidden="1" customWidth="1"/>
    <col min="3" max="3" width="13.28515625" style="60" hidden="1" customWidth="1"/>
    <col min="4" max="4" width="13.28515625" style="27" hidden="1" customWidth="1"/>
    <col min="5" max="10" width="11.85546875" style="27" hidden="1" customWidth="1"/>
    <col min="11" max="11" width="4.7109375" style="27" customWidth="1"/>
    <col min="12" max="12" width="27.7109375" style="27" customWidth="1"/>
    <col min="13" max="14" width="8.85546875" style="27" customWidth="1"/>
    <col min="15" max="20" width="10.28515625" style="27" customWidth="1"/>
    <col min="27" max="27" width="40.140625" customWidth="1"/>
  </cols>
  <sheetData>
    <row r="1" spans="1:27" x14ac:dyDescent="0.25">
      <c r="A1" s="52" t="s">
        <v>595</v>
      </c>
      <c r="B1" s="52"/>
      <c r="C1" s="53"/>
      <c r="D1" s="54"/>
      <c r="E1" s="54"/>
      <c r="F1" s="54"/>
      <c r="G1" s="54"/>
      <c r="K1" s="59" t="str">
        <f>A1</f>
        <v>25. XÃ LÊ LỢI</v>
      </c>
    </row>
    <row r="2" spans="1:27" x14ac:dyDescent="0.25">
      <c r="A2" s="55"/>
      <c r="B2" s="55"/>
      <c r="C2" s="56"/>
      <c r="D2" s="54"/>
      <c r="E2" s="54"/>
      <c r="F2" s="57"/>
      <c r="G2" s="54"/>
      <c r="I2" s="57"/>
      <c r="T2" s="73"/>
      <c r="AA2" s="142" t="s">
        <v>456</v>
      </c>
    </row>
    <row r="3" spans="1:27" x14ac:dyDescent="0.25">
      <c r="A3" s="55"/>
      <c r="B3" s="55"/>
      <c r="C3" s="56"/>
      <c r="D3" s="54"/>
      <c r="E3" s="54"/>
      <c r="F3" s="57"/>
      <c r="G3" s="54"/>
      <c r="I3" s="57"/>
      <c r="T3" s="73"/>
      <c r="U3" s="268" t="s">
        <v>798</v>
      </c>
      <c r="V3" s="268"/>
      <c r="W3" s="268"/>
      <c r="X3" s="268"/>
      <c r="Y3" s="268"/>
      <c r="Z3" s="268"/>
      <c r="AA3" s="241" t="s">
        <v>785</v>
      </c>
    </row>
    <row r="4" spans="1:27" ht="31.5" x14ac:dyDescent="0.25">
      <c r="A4" s="216" t="s">
        <v>6</v>
      </c>
      <c r="B4" s="216" t="s">
        <v>7</v>
      </c>
      <c r="C4" s="216" t="s">
        <v>8</v>
      </c>
      <c r="D4" s="216"/>
      <c r="E4" s="197" t="s">
        <v>9</v>
      </c>
      <c r="F4" s="198"/>
      <c r="G4" s="199"/>
      <c r="H4" s="200" t="s">
        <v>10</v>
      </c>
      <c r="I4" s="200"/>
      <c r="J4" s="64" t="s">
        <v>11</v>
      </c>
      <c r="K4" s="216" t="s">
        <v>6</v>
      </c>
      <c r="L4" s="216" t="s">
        <v>7</v>
      </c>
      <c r="M4" s="216" t="s">
        <v>8</v>
      </c>
      <c r="N4" s="216"/>
      <c r="O4" s="197" t="s">
        <v>9</v>
      </c>
      <c r="P4" s="198"/>
      <c r="Q4" s="199"/>
      <c r="R4" s="200" t="s">
        <v>10</v>
      </c>
      <c r="S4" s="200"/>
      <c r="T4" s="64" t="s">
        <v>11</v>
      </c>
      <c r="U4" s="197" t="s">
        <v>9</v>
      </c>
      <c r="V4" s="198"/>
      <c r="W4" s="199"/>
      <c r="X4" s="200" t="s">
        <v>10</v>
      </c>
      <c r="Y4" s="200"/>
      <c r="Z4" s="86" t="s">
        <v>11</v>
      </c>
      <c r="AA4" s="241"/>
    </row>
    <row r="5" spans="1:27" x14ac:dyDescent="0.25">
      <c r="A5" s="216"/>
      <c r="B5" s="216"/>
      <c r="C5" s="63" t="s">
        <v>12</v>
      </c>
      <c r="D5" s="63" t="s">
        <v>13</v>
      </c>
      <c r="E5" s="63" t="s">
        <v>0</v>
      </c>
      <c r="F5" s="63" t="s">
        <v>1</v>
      </c>
      <c r="G5" s="63" t="s">
        <v>2</v>
      </c>
      <c r="H5" s="63" t="s">
        <v>0</v>
      </c>
      <c r="I5" s="63" t="s">
        <v>1</v>
      </c>
      <c r="J5" s="63" t="s">
        <v>0</v>
      </c>
      <c r="K5" s="216"/>
      <c r="L5" s="216"/>
      <c r="M5" s="63" t="s">
        <v>12</v>
      </c>
      <c r="N5" s="63" t="s">
        <v>13</v>
      </c>
      <c r="O5" s="63" t="s">
        <v>0</v>
      </c>
      <c r="P5" s="63" t="s">
        <v>1</v>
      </c>
      <c r="Q5" s="63" t="s">
        <v>2</v>
      </c>
      <c r="R5" s="63" t="s">
        <v>0</v>
      </c>
      <c r="S5" s="63" t="s">
        <v>1</v>
      </c>
      <c r="T5" s="63" t="s">
        <v>0</v>
      </c>
      <c r="U5" s="85" t="s">
        <v>0</v>
      </c>
      <c r="V5" s="85" t="s">
        <v>1</v>
      </c>
      <c r="W5" s="85" t="s">
        <v>2</v>
      </c>
      <c r="X5" s="85" t="s">
        <v>0</v>
      </c>
      <c r="Y5" s="85" t="s">
        <v>1</v>
      </c>
      <c r="Z5" s="85" t="s">
        <v>0</v>
      </c>
      <c r="AA5" s="241"/>
    </row>
    <row r="6" spans="1:27" x14ac:dyDescent="0.25">
      <c r="A6" s="7">
        <v>1</v>
      </c>
      <c r="B6" s="38" t="s">
        <v>591</v>
      </c>
      <c r="C6" s="8"/>
      <c r="D6" s="8"/>
      <c r="E6" s="48">
        <v>130</v>
      </c>
      <c r="F6" s="48">
        <v>92</v>
      </c>
      <c r="G6" s="48">
        <v>55</v>
      </c>
      <c r="H6" s="48">
        <v>84</v>
      </c>
      <c r="I6" s="48">
        <v>53</v>
      </c>
      <c r="J6" s="39">
        <v>53</v>
      </c>
      <c r="K6" s="7">
        <v>1</v>
      </c>
      <c r="L6" s="38" t="s">
        <v>591</v>
      </c>
      <c r="M6" s="12"/>
      <c r="N6" s="12"/>
      <c r="O6" s="39">
        <v>130</v>
      </c>
      <c r="P6" s="39">
        <v>92</v>
      </c>
      <c r="Q6" s="39">
        <v>55</v>
      </c>
      <c r="R6" s="39">
        <v>84</v>
      </c>
      <c r="S6" s="39">
        <v>53</v>
      </c>
      <c r="T6" s="39">
        <v>53</v>
      </c>
      <c r="U6" s="93"/>
      <c r="V6" s="93"/>
      <c r="W6" s="93"/>
      <c r="X6" s="93"/>
      <c r="Y6" s="93"/>
      <c r="Z6" s="93"/>
      <c r="AA6" s="93"/>
    </row>
    <row r="7" spans="1:27" x14ac:dyDescent="0.25">
      <c r="A7" s="7">
        <v>2</v>
      </c>
      <c r="B7" s="38" t="s">
        <v>592</v>
      </c>
      <c r="C7" s="8"/>
      <c r="D7" s="8"/>
      <c r="E7" s="39">
        <v>100</v>
      </c>
      <c r="F7" s="39">
        <v>53</v>
      </c>
      <c r="G7" s="39">
        <v>42</v>
      </c>
      <c r="H7" s="39">
        <v>53</v>
      </c>
      <c r="I7" s="39">
        <v>42</v>
      </c>
      <c r="J7" s="39">
        <v>42</v>
      </c>
      <c r="K7" s="7">
        <v>2</v>
      </c>
      <c r="L7" s="38" t="s">
        <v>592</v>
      </c>
      <c r="M7" s="63"/>
      <c r="N7" s="63"/>
      <c r="O7" s="39">
        <v>100</v>
      </c>
      <c r="P7" s="39">
        <v>53</v>
      </c>
      <c r="Q7" s="39">
        <v>42</v>
      </c>
      <c r="R7" s="39">
        <v>53</v>
      </c>
      <c r="S7" s="48">
        <v>42</v>
      </c>
      <c r="T7" s="39">
        <v>42</v>
      </c>
      <c r="U7" s="93"/>
      <c r="V7" s="93"/>
      <c r="W7" s="93"/>
      <c r="X7" s="93"/>
      <c r="Y7" s="93"/>
      <c r="Z7" s="93"/>
      <c r="AA7" s="93"/>
    </row>
    <row r="8" spans="1:27" x14ac:dyDescent="0.25">
      <c r="A8" s="7">
        <v>3</v>
      </c>
      <c r="B8" s="38" t="s">
        <v>593</v>
      </c>
      <c r="C8" s="8"/>
      <c r="D8" s="8"/>
      <c r="E8" s="12">
        <v>370</v>
      </c>
      <c r="F8" s="12">
        <v>158</v>
      </c>
      <c r="G8" s="12">
        <v>97</v>
      </c>
      <c r="H8" s="12">
        <v>119</v>
      </c>
      <c r="I8" s="12">
        <v>76</v>
      </c>
      <c r="J8" s="12">
        <v>65</v>
      </c>
      <c r="K8" s="7">
        <v>3</v>
      </c>
      <c r="L8" s="38" t="s">
        <v>593</v>
      </c>
      <c r="M8" s="63"/>
      <c r="N8" s="63"/>
      <c r="O8" s="12">
        <v>370</v>
      </c>
      <c r="P8" s="12">
        <v>158</v>
      </c>
      <c r="Q8" s="12">
        <v>97</v>
      </c>
      <c r="R8" s="12">
        <v>119</v>
      </c>
      <c r="S8" s="12">
        <v>76</v>
      </c>
      <c r="T8" s="12">
        <v>65</v>
      </c>
      <c r="U8" s="12">
        <f>O8*1.6</f>
        <v>592</v>
      </c>
      <c r="V8" s="145"/>
      <c r="W8" s="145"/>
      <c r="X8" s="145"/>
      <c r="Y8" s="145"/>
      <c r="Z8" s="145"/>
      <c r="AA8" s="145" t="s">
        <v>796</v>
      </c>
    </row>
    <row r="9" spans="1:27" x14ac:dyDescent="0.25">
      <c r="A9" s="7">
        <v>4</v>
      </c>
      <c r="B9" s="38" t="s">
        <v>594</v>
      </c>
      <c r="C9" s="35"/>
      <c r="D9" s="13"/>
      <c r="E9" s="13">
        <v>160</v>
      </c>
      <c r="F9" s="13">
        <v>100</v>
      </c>
      <c r="G9" s="13">
        <v>77</v>
      </c>
      <c r="H9" s="13">
        <v>95</v>
      </c>
      <c r="I9" s="13">
        <v>53</v>
      </c>
      <c r="J9" s="13">
        <v>53</v>
      </c>
      <c r="K9" s="7">
        <v>4</v>
      </c>
      <c r="L9" s="38" t="s">
        <v>594</v>
      </c>
      <c r="M9" s="13"/>
      <c r="N9" s="13"/>
      <c r="O9" s="13">
        <v>160</v>
      </c>
      <c r="P9" s="13">
        <v>100</v>
      </c>
      <c r="Q9" s="13">
        <v>77</v>
      </c>
      <c r="R9" s="13">
        <v>95</v>
      </c>
      <c r="S9" s="13">
        <v>53</v>
      </c>
      <c r="T9" s="13">
        <v>53</v>
      </c>
      <c r="U9" s="93"/>
      <c r="V9" s="93"/>
      <c r="W9" s="93"/>
      <c r="X9" s="93"/>
      <c r="Y9" s="93"/>
      <c r="Z9" s="93"/>
      <c r="AA9" s="93"/>
    </row>
  </sheetData>
  <mergeCells count="14">
    <mergeCell ref="K4:K5"/>
    <mergeCell ref="L4:L5"/>
    <mergeCell ref="M4:N4"/>
    <mergeCell ref="A4:A5"/>
    <mergeCell ref="B4:B5"/>
    <mergeCell ref="C4:D4"/>
    <mergeCell ref="E4:G4"/>
    <mergeCell ref="H4:I4"/>
    <mergeCell ref="U4:W4"/>
    <mergeCell ref="X4:Y4"/>
    <mergeCell ref="U3:Z3"/>
    <mergeCell ref="AA3:AA5"/>
    <mergeCell ref="O4:Q4"/>
    <mergeCell ref="R4:S4"/>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1"/>
  <sheetViews>
    <sheetView topLeftCell="K1" zoomScale="70" zoomScaleNormal="70" workbookViewId="0">
      <selection activeCell="AA2" sqref="AA2"/>
    </sheetView>
  </sheetViews>
  <sheetFormatPr defaultRowHeight="15.75" x14ac:dyDescent="0.25"/>
  <cols>
    <col min="1" max="1" width="8.7109375" style="27" hidden="1" customWidth="1"/>
    <col min="2" max="2" width="21" style="27" hidden="1" customWidth="1"/>
    <col min="3" max="3" width="19.5703125" style="60" hidden="1" customWidth="1"/>
    <col min="4" max="4" width="18.140625" style="27" hidden="1" customWidth="1"/>
    <col min="5" max="10" width="11.85546875" style="27" hidden="1" customWidth="1"/>
    <col min="11" max="11" width="4.7109375" style="27" customWidth="1"/>
    <col min="12" max="12" width="27.7109375" style="27" customWidth="1"/>
    <col min="13" max="14" width="19.28515625" style="27" customWidth="1"/>
    <col min="15" max="20" width="10.28515625" style="27" customWidth="1"/>
    <col min="27" max="27" width="27.140625" customWidth="1"/>
  </cols>
  <sheetData>
    <row r="1" spans="1:27" x14ac:dyDescent="0.25">
      <c r="A1" s="52" t="s">
        <v>653</v>
      </c>
      <c r="B1" s="52"/>
      <c r="C1" s="53"/>
      <c r="D1" s="54"/>
      <c r="E1" s="54"/>
      <c r="F1" s="54"/>
      <c r="G1" s="54"/>
      <c r="K1" s="59" t="str">
        <f>A1</f>
        <v>26. XÃ NẬM HÀNG</v>
      </c>
    </row>
    <row r="2" spans="1:27" x14ac:dyDescent="0.25">
      <c r="A2" s="55"/>
      <c r="B2" s="55"/>
      <c r="C2" s="56"/>
      <c r="D2" s="54"/>
      <c r="E2" s="54"/>
      <c r="F2" s="57"/>
      <c r="G2" s="54"/>
      <c r="I2" s="57"/>
      <c r="AA2" s="73" t="s">
        <v>456</v>
      </c>
    </row>
    <row r="3" spans="1:27" x14ac:dyDescent="0.25">
      <c r="A3" s="55"/>
      <c r="B3" s="55"/>
      <c r="C3" s="56"/>
      <c r="D3" s="54"/>
      <c r="E3" s="54"/>
      <c r="F3" s="57"/>
      <c r="G3" s="54"/>
      <c r="I3" s="57"/>
      <c r="T3" s="73"/>
      <c r="U3" s="268" t="s">
        <v>798</v>
      </c>
      <c r="V3" s="268"/>
      <c r="W3" s="268"/>
      <c r="X3" s="268"/>
      <c r="Y3" s="268"/>
      <c r="Z3" s="268"/>
      <c r="AA3" s="268"/>
    </row>
    <row r="4" spans="1:27" ht="31.5" x14ac:dyDescent="0.25">
      <c r="A4" s="216" t="s">
        <v>6</v>
      </c>
      <c r="B4" s="216" t="s">
        <v>7</v>
      </c>
      <c r="C4" s="216" t="s">
        <v>8</v>
      </c>
      <c r="D4" s="216"/>
      <c r="E4" s="197" t="s">
        <v>9</v>
      </c>
      <c r="F4" s="198"/>
      <c r="G4" s="199"/>
      <c r="H4" s="200" t="s">
        <v>10</v>
      </c>
      <c r="I4" s="200"/>
      <c r="J4" s="64" t="s">
        <v>11</v>
      </c>
      <c r="K4" s="216" t="s">
        <v>6</v>
      </c>
      <c r="L4" s="216" t="s">
        <v>7</v>
      </c>
      <c r="M4" s="216" t="s">
        <v>8</v>
      </c>
      <c r="N4" s="216"/>
      <c r="O4" s="197" t="s">
        <v>9</v>
      </c>
      <c r="P4" s="198"/>
      <c r="Q4" s="199"/>
      <c r="R4" s="200" t="s">
        <v>10</v>
      </c>
      <c r="S4" s="200"/>
      <c r="T4" s="64" t="s">
        <v>11</v>
      </c>
      <c r="U4" s="200" t="s">
        <v>9</v>
      </c>
      <c r="V4" s="200"/>
      <c r="W4" s="200"/>
      <c r="X4" s="200" t="s">
        <v>10</v>
      </c>
      <c r="Y4" s="200"/>
      <c r="Z4" s="86" t="s">
        <v>11</v>
      </c>
      <c r="AA4" s="94" t="s">
        <v>785</v>
      </c>
    </row>
    <row r="5" spans="1:27" x14ac:dyDescent="0.25">
      <c r="A5" s="216"/>
      <c r="B5" s="216"/>
      <c r="C5" s="63" t="s">
        <v>12</v>
      </c>
      <c r="D5" s="63" t="s">
        <v>13</v>
      </c>
      <c r="E5" s="63" t="s">
        <v>0</v>
      </c>
      <c r="F5" s="63" t="s">
        <v>1</v>
      </c>
      <c r="G5" s="63" t="s">
        <v>2</v>
      </c>
      <c r="H5" s="63" t="s">
        <v>0</v>
      </c>
      <c r="I5" s="63" t="s">
        <v>1</v>
      </c>
      <c r="J5" s="63" t="s">
        <v>0</v>
      </c>
      <c r="K5" s="216"/>
      <c r="L5" s="216"/>
      <c r="M5" s="63" t="s">
        <v>12</v>
      </c>
      <c r="N5" s="63" t="s">
        <v>13</v>
      </c>
      <c r="O5" s="63" t="s">
        <v>0</v>
      </c>
      <c r="P5" s="63" t="s">
        <v>1</v>
      </c>
      <c r="Q5" s="63" t="s">
        <v>2</v>
      </c>
      <c r="R5" s="63" t="s">
        <v>0</v>
      </c>
      <c r="S5" s="63" t="s">
        <v>1</v>
      </c>
      <c r="T5" s="63" t="s">
        <v>0</v>
      </c>
      <c r="U5" s="85" t="s">
        <v>0</v>
      </c>
      <c r="V5" s="85" t="s">
        <v>1</v>
      </c>
      <c r="W5" s="85" t="s">
        <v>2</v>
      </c>
      <c r="X5" s="85" t="s">
        <v>0</v>
      </c>
      <c r="Y5" s="85" t="s">
        <v>1</v>
      </c>
      <c r="Z5" s="85" t="s">
        <v>0</v>
      </c>
      <c r="AA5" s="93"/>
    </row>
    <row r="6" spans="1:27" ht="31.5" x14ac:dyDescent="0.25">
      <c r="A6" s="7">
        <v>1</v>
      </c>
      <c r="B6" s="14" t="s">
        <v>596</v>
      </c>
      <c r="C6" s="14" t="s">
        <v>597</v>
      </c>
      <c r="D6" s="14" t="s">
        <v>598</v>
      </c>
      <c r="E6" s="9">
        <v>890</v>
      </c>
      <c r="F6" s="9">
        <v>710</v>
      </c>
      <c r="G6" s="9">
        <v>410</v>
      </c>
      <c r="H6" s="9"/>
      <c r="I6" s="10"/>
      <c r="J6" s="10"/>
      <c r="K6" s="7">
        <v>1</v>
      </c>
      <c r="L6" s="14" t="s">
        <v>596</v>
      </c>
      <c r="M6" s="14" t="s">
        <v>597</v>
      </c>
      <c r="N6" s="14" t="s">
        <v>598</v>
      </c>
      <c r="O6" s="9">
        <v>890</v>
      </c>
      <c r="P6" s="9">
        <v>710</v>
      </c>
      <c r="Q6" s="9">
        <v>410</v>
      </c>
      <c r="R6" s="10"/>
      <c r="S6" s="10"/>
      <c r="T6" s="10"/>
      <c r="U6" s="93"/>
      <c r="V6" s="93"/>
      <c r="W6" s="93"/>
      <c r="X6" s="93"/>
      <c r="Y6" s="93"/>
      <c r="Z6" s="93"/>
      <c r="AA6" s="93"/>
    </row>
    <row r="7" spans="1:27" ht="31.5" x14ac:dyDescent="0.25">
      <c r="A7" s="7">
        <v>2</v>
      </c>
      <c r="B7" s="14" t="s">
        <v>596</v>
      </c>
      <c r="C7" s="14" t="s">
        <v>599</v>
      </c>
      <c r="D7" s="14" t="s">
        <v>600</v>
      </c>
      <c r="E7" s="28">
        <v>890</v>
      </c>
      <c r="F7" s="13"/>
      <c r="G7" s="13"/>
      <c r="H7" s="28"/>
      <c r="I7" s="13"/>
      <c r="J7" s="13"/>
      <c r="K7" s="7">
        <v>2</v>
      </c>
      <c r="L7" s="14" t="s">
        <v>596</v>
      </c>
      <c r="M7" s="14" t="s">
        <v>599</v>
      </c>
      <c r="N7" s="14" t="s">
        <v>600</v>
      </c>
      <c r="O7" s="28">
        <v>890</v>
      </c>
      <c r="P7" s="13"/>
      <c r="Q7" s="13"/>
      <c r="R7" s="13"/>
      <c r="S7" s="13"/>
      <c r="T7" s="13"/>
      <c r="U7" s="93"/>
      <c r="V7" s="93"/>
      <c r="W7" s="93"/>
      <c r="X7" s="93"/>
      <c r="Y7" s="93"/>
      <c r="Z7" s="93"/>
      <c r="AA7" s="93"/>
    </row>
    <row r="8" spans="1:27" ht="31.5" x14ac:dyDescent="0.25">
      <c r="A8" s="7">
        <v>3</v>
      </c>
      <c r="B8" s="14" t="s">
        <v>596</v>
      </c>
      <c r="C8" s="14" t="s">
        <v>600</v>
      </c>
      <c r="D8" s="14" t="s">
        <v>601</v>
      </c>
      <c r="E8" s="9">
        <v>1400</v>
      </c>
      <c r="F8" s="9">
        <v>1200</v>
      </c>
      <c r="G8" s="9">
        <v>700</v>
      </c>
      <c r="H8" s="9"/>
      <c r="I8" s="10"/>
      <c r="J8" s="10"/>
      <c r="K8" s="7">
        <v>3</v>
      </c>
      <c r="L8" s="14" t="s">
        <v>596</v>
      </c>
      <c r="M8" s="14" t="s">
        <v>600</v>
      </c>
      <c r="N8" s="14" t="s">
        <v>601</v>
      </c>
      <c r="O8" s="9">
        <v>1400</v>
      </c>
      <c r="P8" s="9">
        <v>1200</v>
      </c>
      <c r="Q8" s="9">
        <v>700</v>
      </c>
      <c r="R8" s="10"/>
      <c r="S8" s="10"/>
      <c r="T8" s="10"/>
      <c r="U8" s="93"/>
      <c r="V8" s="93"/>
      <c r="W8" s="93"/>
      <c r="X8" s="93"/>
      <c r="Y8" s="93"/>
      <c r="Z8" s="93"/>
      <c r="AA8" s="93"/>
    </row>
    <row r="9" spans="1:27" ht="31.5" x14ac:dyDescent="0.25">
      <c r="A9" s="7">
        <v>4</v>
      </c>
      <c r="B9" s="14" t="s">
        <v>304</v>
      </c>
      <c r="C9" s="14" t="s">
        <v>602</v>
      </c>
      <c r="D9" s="14" t="s">
        <v>603</v>
      </c>
      <c r="E9" s="9">
        <v>430</v>
      </c>
      <c r="F9" s="9">
        <v>280</v>
      </c>
      <c r="G9" s="9">
        <v>190</v>
      </c>
      <c r="H9" s="9"/>
      <c r="I9" s="10"/>
      <c r="J9" s="10"/>
      <c r="K9" s="7">
        <v>4</v>
      </c>
      <c r="L9" s="14" t="s">
        <v>304</v>
      </c>
      <c r="M9" s="14" t="s">
        <v>602</v>
      </c>
      <c r="N9" s="14" t="s">
        <v>603</v>
      </c>
      <c r="O9" s="9">
        <v>430</v>
      </c>
      <c r="P9" s="9">
        <v>280</v>
      </c>
      <c r="Q9" s="9">
        <v>190</v>
      </c>
      <c r="R9" s="10"/>
      <c r="S9" s="10"/>
      <c r="T9" s="10"/>
      <c r="U9" s="93"/>
      <c r="V9" s="93"/>
      <c r="W9" s="93"/>
      <c r="X9" s="93"/>
      <c r="Y9" s="93"/>
      <c r="Z9" s="93"/>
      <c r="AA9" s="93"/>
    </row>
    <row r="10" spans="1:27" ht="31.5" x14ac:dyDescent="0.25">
      <c r="A10" s="7">
        <v>5</v>
      </c>
      <c r="B10" s="14" t="s">
        <v>304</v>
      </c>
      <c r="C10" s="14" t="s">
        <v>604</v>
      </c>
      <c r="D10" s="14" t="s">
        <v>596</v>
      </c>
      <c r="E10" s="9">
        <v>520</v>
      </c>
      <c r="F10" s="9">
        <v>360</v>
      </c>
      <c r="G10" s="9">
        <v>230</v>
      </c>
      <c r="H10" s="9"/>
      <c r="I10" s="10"/>
      <c r="J10" s="10"/>
      <c r="K10" s="7">
        <v>5</v>
      </c>
      <c r="L10" s="14" t="s">
        <v>304</v>
      </c>
      <c r="M10" s="14" t="s">
        <v>604</v>
      </c>
      <c r="N10" s="14" t="s">
        <v>596</v>
      </c>
      <c r="O10" s="9">
        <v>520</v>
      </c>
      <c r="P10" s="9">
        <v>360</v>
      </c>
      <c r="Q10" s="9">
        <v>230</v>
      </c>
      <c r="R10" s="10"/>
      <c r="S10" s="10"/>
      <c r="T10" s="10"/>
      <c r="U10" s="93"/>
      <c r="V10" s="93"/>
      <c r="W10" s="93"/>
      <c r="X10" s="93"/>
      <c r="Y10" s="93"/>
      <c r="Z10" s="93"/>
      <c r="AA10" s="93"/>
    </row>
    <row r="11" spans="1:27" ht="31.5" x14ac:dyDescent="0.25">
      <c r="A11" s="7">
        <v>6</v>
      </c>
      <c r="B11" s="14" t="s">
        <v>415</v>
      </c>
      <c r="C11" s="14" t="s">
        <v>605</v>
      </c>
      <c r="D11" s="14" t="s">
        <v>606</v>
      </c>
      <c r="E11" s="9">
        <v>840</v>
      </c>
      <c r="F11" s="9">
        <v>640</v>
      </c>
      <c r="G11" s="9">
        <v>460</v>
      </c>
      <c r="H11" s="9"/>
      <c r="I11" s="10"/>
      <c r="J11" s="10"/>
      <c r="K11" s="7">
        <v>6</v>
      </c>
      <c r="L11" s="14" t="s">
        <v>415</v>
      </c>
      <c r="M11" s="14" t="s">
        <v>605</v>
      </c>
      <c r="N11" s="14" t="s">
        <v>606</v>
      </c>
      <c r="O11" s="9">
        <v>840</v>
      </c>
      <c r="P11" s="9">
        <v>640</v>
      </c>
      <c r="Q11" s="9">
        <v>460</v>
      </c>
      <c r="R11" s="10"/>
      <c r="S11" s="10"/>
      <c r="T11" s="10"/>
      <c r="U11" s="93"/>
      <c r="V11" s="93"/>
      <c r="W11" s="93"/>
      <c r="X11" s="93"/>
      <c r="Y11" s="93"/>
      <c r="Z11" s="93"/>
      <c r="AA11" s="93"/>
    </row>
    <row r="12" spans="1:27" ht="31.5" x14ac:dyDescent="0.25">
      <c r="A12" s="7">
        <v>7</v>
      </c>
      <c r="B12" s="14" t="s">
        <v>607</v>
      </c>
      <c r="C12" s="14" t="s">
        <v>608</v>
      </c>
      <c r="D12" s="14" t="s">
        <v>609</v>
      </c>
      <c r="E12" s="9">
        <v>840</v>
      </c>
      <c r="F12" s="9">
        <v>640</v>
      </c>
      <c r="G12" s="9">
        <v>460</v>
      </c>
      <c r="H12" s="9"/>
      <c r="I12" s="10"/>
      <c r="J12" s="10"/>
      <c r="K12" s="7">
        <v>7</v>
      </c>
      <c r="L12" s="14" t="s">
        <v>607</v>
      </c>
      <c r="M12" s="14" t="s">
        <v>608</v>
      </c>
      <c r="N12" s="14" t="s">
        <v>609</v>
      </c>
      <c r="O12" s="9">
        <v>840</v>
      </c>
      <c r="P12" s="9">
        <v>640</v>
      </c>
      <c r="Q12" s="9">
        <v>460</v>
      </c>
      <c r="R12" s="10"/>
      <c r="S12" s="10"/>
      <c r="T12" s="10"/>
      <c r="U12" s="93"/>
      <c r="V12" s="93"/>
      <c r="W12" s="93"/>
      <c r="X12" s="93"/>
      <c r="Y12" s="93"/>
      <c r="Z12" s="93"/>
      <c r="AA12" s="93"/>
    </row>
    <row r="13" spans="1:27" ht="47.25" x14ac:dyDescent="0.25">
      <c r="A13" s="7">
        <v>8</v>
      </c>
      <c r="B13" s="14" t="s">
        <v>607</v>
      </c>
      <c r="C13" s="14" t="s">
        <v>610</v>
      </c>
      <c r="D13" s="14" t="s">
        <v>611</v>
      </c>
      <c r="E13" s="9">
        <v>840</v>
      </c>
      <c r="F13" s="9">
        <v>640</v>
      </c>
      <c r="G13" s="9">
        <v>460</v>
      </c>
      <c r="H13" s="9"/>
      <c r="I13" s="10"/>
      <c r="J13" s="10"/>
      <c r="K13" s="7">
        <v>8</v>
      </c>
      <c r="L13" s="14" t="s">
        <v>607</v>
      </c>
      <c r="M13" s="14" t="s">
        <v>610</v>
      </c>
      <c r="N13" s="14" t="s">
        <v>611</v>
      </c>
      <c r="O13" s="9">
        <v>840</v>
      </c>
      <c r="P13" s="9">
        <v>640</v>
      </c>
      <c r="Q13" s="9">
        <v>460</v>
      </c>
      <c r="R13" s="10"/>
      <c r="S13" s="10"/>
      <c r="T13" s="10"/>
      <c r="U13" s="93"/>
      <c r="V13" s="93"/>
      <c r="W13" s="93"/>
      <c r="X13" s="93"/>
      <c r="Y13" s="93"/>
      <c r="Z13" s="93"/>
      <c r="AA13" s="93"/>
    </row>
    <row r="14" spans="1:27" ht="31.5" x14ac:dyDescent="0.25">
      <c r="A14" s="7">
        <v>9</v>
      </c>
      <c r="B14" s="14" t="s">
        <v>607</v>
      </c>
      <c r="C14" s="14" t="s">
        <v>612</v>
      </c>
      <c r="D14" s="14" t="s">
        <v>613</v>
      </c>
      <c r="E14" s="9">
        <v>270</v>
      </c>
      <c r="F14" s="9">
        <v>170</v>
      </c>
      <c r="G14" s="9">
        <v>150</v>
      </c>
      <c r="H14" s="9"/>
      <c r="I14" s="10"/>
      <c r="J14" s="10"/>
      <c r="K14" s="7">
        <v>9</v>
      </c>
      <c r="L14" s="14" t="s">
        <v>607</v>
      </c>
      <c r="M14" s="14" t="s">
        <v>612</v>
      </c>
      <c r="N14" s="14" t="s">
        <v>613</v>
      </c>
      <c r="O14" s="9">
        <v>270</v>
      </c>
      <c r="P14" s="9">
        <v>170</v>
      </c>
      <c r="Q14" s="9">
        <v>150</v>
      </c>
      <c r="R14" s="10"/>
      <c r="S14" s="10"/>
      <c r="T14" s="10"/>
      <c r="U14" s="93"/>
      <c r="V14" s="93"/>
      <c r="W14" s="93"/>
      <c r="X14" s="93"/>
      <c r="Y14" s="93"/>
      <c r="Z14" s="93"/>
      <c r="AA14" s="93"/>
    </row>
    <row r="15" spans="1:27" ht="47.25" x14ac:dyDescent="0.25">
      <c r="A15" s="7">
        <v>10</v>
      </c>
      <c r="B15" s="14" t="s">
        <v>607</v>
      </c>
      <c r="C15" s="14" t="s">
        <v>614</v>
      </c>
      <c r="D15" s="14" t="s">
        <v>615</v>
      </c>
      <c r="E15" s="9">
        <v>350</v>
      </c>
      <c r="F15" s="9">
        <v>260</v>
      </c>
      <c r="G15" s="9">
        <v>180</v>
      </c>
      <c r="H15" s="9"/>
      <c r="I15" s="10"/>
      <c r="J15" s="10"/>
      <c r="K15" s="7">
        <v>10</v>
      </c>
      <c r="L15" s="14" t="s">
        <v>607</v>
      </c>
      <c r="M15" s="14" t="s">
        <v>614</v>
      </c>
      <c r="N15" s="14" t="s">
        <v>615</v>
      </c>
      <c r="O15" s="9">
        <v>350</v>
      </c>
      <c r="P15" s="9">
        <v>260</v>
      </c>
      <c r="Q15" s="9">
        <v>180</v>
      </c>
      <c r="R15" s="10"/>
      <c r="S15" s="10"/>
      <c r="T15" s="10"/>
      <c r="U15" s="93"/>
      <c r="V15" s="93"/>
      <c r="W15" s="93"/>
      <c r="X15" s="93"/>
      <c r="Y15" s="93"/>
      <c r="Z15" s="93"/>
      <c r="AA15" s="93"/>
    </row>
    <row r="16" spans="1:27" ht="31.5" x14ac:dyDescent="0.25">
      <c r="A16" s="7">
        <v>11</v>
      </c>
      <c r="B16" s="14" t="s">
        <v>331</v>
      </c>
      <c r="C16" s="14" t="s">
        <v>616</v>
      </c>
      <c r="D16" s="14" t="s">
        <v>606</v>
      </c>
      <c r="E16" s="29">
        <v>1200</v>
      </c>
      <c r="F16" s="29"/>
      <c r="G16" s="29"/>
      <c r="H16" s="9"/>
      <c r="I16" s="10"/>
      <c r="J16" s="10"/>
      <c r="K16" s="7">
        <v>11</v>
      </c>
      <c r="L16" s="14" t="s">
        <v>331</v>
      </c>
      <c r="M16" s="14" t="s">
        <v>616</v>
      </c>
      <c r="N16" s="14" t="s">
        <v>606</v>
      </c>
      <c r="O16" s="29">
        <v>1200</v>
      </c>
      <c r="P16" s="29"/>
      <c r="Q16" s="29"/>
      <c r="R16" s="10"/>
      <c r="S16" s="10"/>
      <c r="T16" s="10"/>
      <c r="U16" s="93"/>
      <c r="V16" s="93"/>
      <c r="W16" s="93"/>
      <c r="X16" s="93"/>
      <c r="Y16" s="93"/>
      <c r="Z16" s="93"/>
      <c r="AA16" s="93"/>
    </row>
    <row r="17" spans="1:30" ht="31.5" x14ac:dyDescent="0.25">
      <c r="A17" s="7">
        <v>12</v>
      </c>
      <c r="B17" s="14" t="s">
        <v>94</v>
      </c>
      <c r="C17" s="14" t="s">
        <v>286</v>
      </c>
      <c r="D17" s="14" t="s">
        <v>617</v>
      </c>
      <c r="E17" s="9">
        <v>740</v>
      </c>
      <c r="F17" s="9">
        <v>590</v>
      </c>
      <c r="G17" s="9">
        <v>340</v>
      </c>
      <c r="H17" s="9"/>
      <c r="I17" s="10"/>
      <c r="J17" s="10"/>
      <c r="K17" s="7">
        <v>12</v>
      </c>
      <c r="L17" s="14" t="s">
        <v>94</v>
      </c>
      <c r="M17" s="14" t="s">
        <v>286</v>
      </c>
      <c r="N17" s="14" t="s">
        <v>617</v>
      </c>
      <c r="O17" s="9">
        <v>740</v>
      </c>
      <c r="P17" s="9">
        <v>590</v>
      </c>
      <c r="Q17" s="9">
        <v>340</v>
      </c>
      <c r="R17" s="10"/>
      <c r="S17" s="10"/>
      <c r="T17" s="10"/>
      <c r="U17" s="93"/>
      <c r="V17" s="93"/>
      <c r="W17" s="93"/>
      <c r="X17" s="93"/>
      <c r="Y17" s="93"/>
      <c r="Z17" s="93"/>
      <c r="AA17" s="93"/>
    </row>
    <row r="18" spans="1:30" ht="47.25" x14ac:dyDescent="0.25">
      <c r="A18" s="7">
        <v>13</v>
      </c>
      <c r="B18" s="14" t="s">
        <v>324</v>
      </c>
      <c r="C18" s="14" t="s">
        <v>618</v>
      </c>
      <c r="D18" s="14" t="s">
        <v>619</v>
      </c>
      <c r="E18" s="9">
        <v>400</v>
      </c>
      <c r="F18" s="9">
        <v>270</v>
      </c>
      <c r="G18" s="9">
        <v>220</v>
      </c>
      <c r="H18" s="9"/>
      <c r="I18" s="10"/>
      <c r="J18" s="10"/>
      <c r="K18" s="7">
        <v>13</v>
      </c>
      <c r="L18" s="14" t="s">
        <v>324</v>
      </c>
      <c r="M18" s="14" t="s">
        <v>618</v>
      </c>
      <c r="N18" s="14" t="s">
        <v>619</v>
      </c>
      <c r="O18" s="9">
        <v>400</v>
      </c>
      <c r="P18" s="9">
        <v>270</v>
      </c>
      <c r="Q18" s="9">
        <v>220</v>
      </c>
      <c r="R18" s="10"/>
      <c r="S18" s="10"/>
      <c r="T18" s="10"/>
      <c r="U18" s="93"/>
      <c r="V18" s="93"/>
      <c r="W18" s="93"/>
      <c r="X18" s="93"/>
      <c r="Y18" s="93"/>
      <c r="Z18" s="93"/>
      <c r="AA18" s="93"/>
    </row>
    <row r="19" spans="1:30" ht="31.5" x14ac:dyDescent="0.25">
      <c r="A19" s="7">
        <v>14</v>
      </c>
      <c r="B19" s="14" t="s">
        <v>422</v>
      </c>
      <c r="C19" s="14" t="s">
        <v>618</v>
      </c>
      <c r="D19" s="14" t="s">
        <v>620</v>
      </c>
      <c r="E19" s="9">
        <v>400</v>
      </c>
      <c r="F19" s="9">
        <v>270</v>
      </c>
      <c r="G19" s="9">
        <v>220</v>
      </c>
      <c r="H19" s="9"/>
      <c r="I19" s="10"/>
      <c r="J19" s="10"/>
      <c r="K19" s="7">
        <v>14</v>
      </c>
      <c r="L19" s="14" t="s">
        <v>422</v>
      </c>
      <c r="M19" s="14" t="s">
        <v>618</v>
      </c>
      <c r="N19" s="14" t="s">
        <v>620</v>
      </c>
      <c r="O19" s="9">
        <v>400</v>
      </c>
      <c r="P19" s="9">
        <v>270</v>
      </c>
      <c r="Q19" s="9">
        <v>220</v>
      </c>
      <c r="R19" s="10"/>
      <c r="S19" s="10"/>
      <c r="T19" s="10"/>
      <c r="U19" s="93"/>
      <c r="V19" s="93"/>
      <c r="W19" s="93"/>
      <c r="X19" s="93"/>
      <c r="Y19" s="93"/>
      <c r="Z19" s="93"/>
      <c r="AA19" s="93"/>
    </row>
    <row r="20" spans="1:30" ht="31.5" x14ac:dyDescent="0.25">
      <c r="A20" s="7">
        <v>15</v>
      </c>
      <c r="B20" s="14" t="s">
        <v>621</v>
      </c>
      <c r="C20" s="14" t="s">
        <v>286</v>
      </c>
      <c r="D20" s="14" t="s">
        <v>622</v>
      </c>
      <c r="E20" s="9">
        <v>280</v>
      </c>
      <c r="F20" s="9">
        <v>190</v>
      </c>
      <c r="G20" s="9">
        <v>150</v>
      </c>
      <c r="H20" s="9"/>
      <c r="I20" s="10"/>
      <c r="J20" s="10"/>
      <c r="K20" s="7">
        <v>15</v>
      </c>
      <c r="L20" s="14" t="s">
        <v>621</v>
      </c>
      <c r="M20" s="14" t="s">
        <v>286</v>
      </c>
      <c r="N20" s="14" t="s">
        <v>622</v>
      </c>
      <c r="O20" s="9">
        <v>280</v>
      </c>
      <c r="P20" s="9">
        <v>190</v>
      </c>
      <c r="Q20" s="9">
        <v>150</v>
      </c>
      <c r="R20" s="10"/>
      <c r="S20" s="10"/>
      <c r="T20" s="10"/>
      <c r="U20" s="93"/>
      <c r="V20" s="93"/>
      <c r="W20" s="93"/>
      <c r="X20" s="93"/>
      <c r="Y20" s="93"/>
      <c r="Z20" s="93"/>
      <c r="AA20" s="93"/>
    </row>
    <row r="21" spans="1:30" ht="31.5" x14ac:dyDescent="0.25">
      <c r="A21" s="7">
        <v>16</v>
      </c>
      <c r="B21" s="14" t="s">
        <v>621</v>
      </c>
      <c r="C21" s="14" t="s">
        <v>623</v>
      </c>
      <c r="D21" s="14" t="s">
        <v>618</v>
      </c>
      <c r="E21" s="9">
        <v>270</v>
      </c>
      <c r="F21" s="9">
        <v>170</v>
      </c>
      <c r="G21" s="9">
        <v>150</v>
      </c>
      <c r="H21" s="9"/>
      <c r="I21" s="10"/>
      <c r="J21" s="10"/>
      <c r="K21" s="7">
        <v>16</v>
      </c>
      <c r="L21" s="14" t="s">
        <v>621</v>
      </c>
      <c r="M21" s="14" t="s">
        <v>623</v>
      </c>
      <c r="N21" s="14" t="s">
        <v>618</v>
      </c>
      <c r="O21" s="9">
        <v>270</v>
      </c>
      <c r="P21" s="9">
        <v>170</v>
      </c>
      <c r="Q21" s="9">
        <v>150</v>
      </c>
      <c r="R21" s="10"/>
      <c r="S21" s="10"/>
      <c r="T21" s="10"/>
      <c r="U21" s="93"/>
      <c r="V21" s="93"/>
      <c r="W21" s="93"/>
      <c r="X21" s="93"/>
      <c r="Y21" s="93"/>
      <c r="Z21" s="93"/>
      <c r="AA21" s="93"/>
    </row>
    <row r="22" spans="1:30" ht="47.25" x14ac:dyDescent="0.25">
      <c r="A22" s="7">
        <v>17</v>
      </c>
      <c r="B22" s="14" t="s">
        <v>73</v>
      </c>
      <c r="C22" s="14" t="s">
        <v>624</v>
      </c>
      <c r="D22" s="14" t="s">
        <v>625</v>
      </c>
      <c r="E22" s="9">
        <v>350</v>
      </c>
      <c r="F22" s="9">
        <v>230</v>
      </c>
      <c r="G22" s="9">
        <v>170</v>
      </c>
      <c r="H22" s="9"/>
      <c r="I22" s="10"/>
      <c r="J22" s="10"/>
      <c r="K22" s="7">
        <v>17</v>
      </c>
      <c r="L22" s="14" t="s">
        <v>73</v>
      </c>
      <c r="M22" s="14" t="s">
        <v>624</v>
      </c>
      <c r="N22" s="14" t="s">
        <v>625</v>
      </c>
      <c r="O22" s="9">
        <v>350</v>
      </c>
      <c r="P22" s="9">
        <v>230</v>
      </c>
      <c r="Q22" s="9">
        <v>170</v>
      </c>
      <c r="R22" s="10"/>
      <c r="S22" s="10"/>
      <c r="T22" s="10"/>
      <c r="U22" s="93"/>
      <c r="V22" s="93"/>
      <c r="W22" s="93"/>
      <c r="X22" s="93"/>
      <c r="Y22" s="93"/>
      <c r="Z22" s="93"/>
      <c r="AA22" s="93"/>
    </row>
    <row r="23" spans="1:30" ht="31.5" x14ac:dyDescent="0.25">
      <c r="A23" s="7">
        <v>18</v>
      </c>
      <c r="B23" s="14" t="s">
        <v>73</v>
      </c>
      <c r="C23" s="14" t="s">
        <v>626</v>
      </c>
      <c r="D23" s="14" t="s">
        <v>627</v>
      </c>
      <c r="E23" s="9">
        <v>260</v>
      </c>
      <c r="F23" s="9">
        <v>200</v>
      </c>
      <c r="G23" s="9">
        <v>140</v>
      </c>
      <c r="H23" s="9"/>
      <c r="I23" s="10"/>
      <c r="J23" s="10"/>
      <c r="K23" s="7">
        <v>18</v>
      </c>
      <c r="L23" s="14" t="s">
        <v>73</v>
      </c>
      <c r="M23" s="14" t="s">
        <v>626</v>
      </c>
      <c r="N23" s="14" t="s">
        <v>627</v>
      </c>
      <c r="O23" s="9">
        <v>260</v>
      </c>
      <c r="P23" s="9">
        <v>200</v>
      </c>
      <c r="Q23" s="9">
        <v>140</v>
      </c>
      <c r="R23" s="10"/>
      <c r="S23" s="10"/>
      <c r="T23" s="10"/>
      <c r="U23" s="93"/>
      <c r="V23" s="93"/>
      <c r="W23" s="93"/>
      <c r="X23" s="93"/>
      <c r="Y23" s="93"/>
      <c r="Z23" s="93"/>
      <c r="AA23" s="93"/>
    </row>
    <row r="24" spans="1:30" ht="31.5" x14ac:dyDescent="0.25">
      <c r="A24" s="7">
        <v>19</v>
      </c>
      <c r="B24" s="14" t="s">
        <v>293</v>
      </c>
      <c r="C24" s="14" t="s">
        <v>618</v>
      </c>
      <c r="D24" s="14" t="s">
        <v>628</v>
      </c>
      <c r="E24" s="9">
        <v>350</v>
      </c>
      <c r="F24" s="9">
        <v>230</v>
      </c>
      <c r="G24" s="9">
        <v>170</v>
      </c>
      <c r="H24" s="9"/>
      <c r="I24" s="10"/>
      <c r="J24" s="10"/>
      <c r="K24" s="7">
        <v>19</v>
      </c>
      <c r="L24" s="14" t="s">
        <v>293</v>
      </c>
      <c r="M24" s="14" t="s">
        <v>618</v>
      </c>
      <c r="N24" s="14" t="s">
        <v>628</v>
      </c>
      <c r="O24" s="9">
        <v>350</v>
      </c>
      <c r="P24" s="9">
        <v>230</v>
      </c>
      <c r="Q24" s="9">
        <v>170</v>
      </c>
      <c r="R24" s="10"/>
      <c r="S24" s="10"/>
      <c r="T24" s="10"/>
      <c r="U24" s="93"/>
      <c r="V24" s="93"/>
      <c r="W24" s="93"/>
      <c r="X24" s="93"/>
      <c r="Y24" s="93"/>
      <c r="Z24" s="93"/>
      <c r="AA24" s="93"/>
    </row>
    <row r="25" spans="1:30" ht="31.5" x14ac:dyDescent="0.25">
      <c r="A25" s="7">
        <v>20</v>
      </c>
      <c r="B25" s="14" t="s">
        <v>629</v>
      </c>
      <c r="C25" s="14" t="s">
        <v>624</v>
      </c>
      <c r="D25" s="14" t="s">
        <v>602</v>
      </c>
      <c r="E25" s="9">
        <v>400</v>
      </c>
      <c r="F25" s="9">
        <v>270</v>
      </c>
      <c r="G25" s="9">
        <v>180</v>
      </c>
      <c r="H25" s="9"/>
      <c r="I25" s="10"/>
      <c r="J25" s="10"/>
      <c r="K25" s="7">
        <v>20</v>
      </c>
      <c r="L25" s="14" t="s">
        <v>629</v>
      </c>
      <c r="M25" s="14" t="s">
        <v>624</v>
      </c>
      <c r="N25" s="14" t="s">
        <v>602</v>
      </c>
      <c r="O25" s="9">
        <v>400</v>
      </c>
      <c r="P25" s="9">
        <v>270</v>
      </c>
      <c r="Q25" s="9">
        <v>180</v>
      </c>
      <c r="R25" s="10"/>
      <c r="S25" s="10"/>
      <c r="T25" s="10"/>
      <c r="U25" s="93"/>
      <c r="V25" s="93"/>
      <c r="W25" s="93"/>
      <c r="X25" s="93"/>
      <c r="Y25" s="93"/>
      <c r="Z25" s="93"/>
      <c r="AA25" s="93"/>
    </row>
    <row r="26" spans="1:30" ht="31.5" x14ac:dyDescent="0.25">
      <c r="A26" s="7">
        <v>21</v>
      </c>
      <c r="B26" s="14" t="s">
        <v>630</v>
      </c>
      <c r="C26" s="14" t="s">
        <v>631</v>
      </c>
      <c r="D26" s="14" t="s">
        <v>632</v>
      </c>
      <c r="E26" s="29">
        <v>400</v>
      </c>
      <c r="F26" s="29">
        <v>270</v>
      </c>
      <c r="G26" s="29">
        <v>180</v>
      </c>
      <c r="H26" s="9"/>
      <c r="I26" s="10"/>
      <c r="J26" s="10"/>
      <c r="K26" s="7">
        <v>21</v>
      </c>
      <c r="L26" s="14" t="s">
        <v>630</v>
      </c>
      <c r="M26" s="14" t="s">
        <v>631</v>
      </c>
      <c r="N26" s="14" t="s">
        <v>632</v>
      </c>
      <c r="O26" s="29">
        <v>400</v>
      </c>
      <c r="P26" s="29">
        <v>270</v>
      </c>
      <c r="Q26" s="29">
        <v>180</v>
      </c>
      <c r="R26" s="10"/>
      <c r="S26" s="10"/>
      <c r="T26" s="10"/>
      <c r="U26" s="93"/>
      <c r="V26" s="93"/>
      <c r="W26" s="93"/>
      <c r="X26" s="93"/>
      <c r="Y26" s="93"/>
      <c r="Z26" s="93"/>
      <c r="AA26" s="93"/>
    </row>
    <row r="27" spans="1:30" ht="31.5" x14ac:dyDescent="0.25">
      <c r="A27" s="7">
        <v>22</v>
      </c>
      <c r="B27" s="34" t="s">
        <v>312</v>
      </c>
      <c r="C27" s="34" t="s">
        <v>616</v>
      </c>
      <c r="D27" s="34" t="s">
        <v>606</v>
      </c>
      <c r="E27" s="12">
        <v>1200</v>
      </c>
      <c r="F27" s="12">
        <v>530</v>
      </c>
      <c r="G27" s="12">
        <v>370</v>
      </c>
      <c r="H27" s="12"/>
      <c r="I27" s="58"/>
      <c r="J27" s="12"/>
      <c r="K27" s="7">
        <v>22</v>
      </c>
      <c r="L27" s="34" t="s">
        <v>312</v>
      </c>
      <c r="M27" s="34" t="s">
        <v>616</v>
      </c>
      <c r="N27" s="34" t="s">
        <v>606</v>
      </c>
      <c r="O27" s="12">
        <v>1200</v>
      </c>
      <c r="P27" s="12">
        <v>530</v>
      </c>
      <c r="Q27" s="12">
        <v>370</v>
      </c>
      <c r="R27" s="58"/>
      <c r="S27" s="58"/>
      <c r="T27" s="12"/>
      <c r="U27" s="93"/>
      <c r="V27" s="93"/>
      <c r="W27" s="93"/>
      <c r="X27" s="93"/>
      <c r="Y27" s="93"/>
      <c r="Z27" s="93"/>
      <c r="AA27" s="93"/>
    </row>
    <row r="28" spans="1:30" ht="31.5" x14ac:dyDescent="0.25">
      <c r="A28" s="7">
        <v>23</v>
      </c>
      <c r="B28" s="34" t="s">
        <v>283</v>
      </c>
      <c r="C28" s="34" t="s">
        <v>616</v>
      </c>
      <c r="D28" s="34" t="s">
        <v>633</v>
      </c>
      <c r="E28" s="12">
        <v>1200</v>
      </c>
      <c r="F28" s="12"/>
      <c r="G28" s="12"/>
      <c r="H28" s="12"/>
      <c r="I28" s="58"/>
      <c r="J28" s="12"/>
      <c r="K28" s="7">
        <v>23</v>
      </c>
      <c r="L28" s="34" t="s">
        <v>283</v>
      </c>
      <c r="M28" s="34" t="s">
        <v>616</v>
      </c>
      <c r="N28" s="34" t="s">
        <v>633</v>
      </c>
      <c r="O28" s="12">
        <v>1200</v>
      </c>
      <c r="P28" s="12"/>
      <c r="Q28" s="12"/>
      <c r="R28" s="58"/>
      <c r="S28" s="58"/>
      <c r="T28" s="12"/>
      <c r="U28" s="96">
        <f>O28*4</f>
        <v>4800</v>
      </c>
      <c r="V28" s="98"/>
      <c r="W28" s="98"/>
      <c r="X28" s="98"/>
      <c r="Y28" s="98"/>
      <c r="Z28" s="98"/>
      <c r="AA28" s="107" t="s">
        <v>795</v>
      </c>
      <c r="AB28" s="97"/>
      <c r="AC28" s="97"/>
      <c r="AD28" s="97"/>
    </row>
    <row r="29" spans="1:30" ht="31.5" x14ac:dyDescent="0.25">
      <c r="A29" s="7">
        <v>24</v>
      </c>
      <c r="B29" s="34" t="s">
        <v>634</v>
      </c>
      <c r="C29" s="34" t="s">
        <v>610</v>
      </c>
      <c r="D29" s="34" t="s">
        <v>633</v>
      </c>
      <c r="E29" s="12">
        <v>1200</v>
      </c>
      <c r="F29" s="12"/>
      <c r="G29" s="12"/>
      <c r="H29" s="12"/>
      <c r="I29" s="58"/>
      <c r="J29" s="12"/>
      <c r="K29" s="7">
        <v>24</v>
      </c>
      <c r="L29" s="34" t="s">
        <v>634</v>
      </c>
      <c r="M29" s="34" t="s">
        <v>610</v>
      </c>
      <c r="N29" s="34" t="s">
        <v>633</v>
      </c>
      <c r="O29" s="12">
        <v>1200</v>
      </c>
      <c r="P29" s="12"/>
      <c r="Q29" s="12"/>
      <c r="R29" s="58"/>
      <c r="S29" s="58"/>
      <c r="T29" s="12"/>
      <c r="U29" s="93"/>
      <c r="V29" s="93"/>
      <c r="W29" s="93"/>
      <c r="X29" s="93"/>
      <c r="Y29" s="93"/>
      <c r="Z29" s="93"/>
      <c r="AA29" s="93"/>
    </row>
    <row r="30" spans="1:30" ht="31.5" x14ac:dyDescent="0.25">
      <c r="A30" s="7">
        <v>25</v>
      </c>
      <c r="B30" s="14" t="s">
        <v>402</v>
      </c>
      <c r="C30" s="14" t="s">
        <v>635</v>
      </c>
      <c r="D30" s="14" t="s">
        <v>561</v>
      </c>
      <c r="E30" s="81">
        <v>1200</v>
      </c>
      <c r="F30" s="81"/>
      <c r="G30" s="81"/>
      <c r="H30" s="82"/>
      <c r="I30" s="14"/>
      <c r="J30" s="12"/>
      <c r="K30" s="7">
        <v>25</v>
      </c>
      <c r="L30" s="14" t="s">
        <v>402</v>
      </c>
      <c r="M30" s="14" t="s">
        <v>635</v>
      </c>
      <c r="N30" s="14" t="s">
        <v>561</v>
      </c>
      <c r="O30" s="81">
        <v>1200</v>
      </c>
      <c r="P30" s="81"/>
      <c r="Q30" s="81"/>
      <c r="R30" s="14"/>
      <c r="S30" s="14"/>
      <c r="T30" s="12"/>
      <c r="U30" s="93"/>
      <c r="V30" s="93"/>
      <c r="W30" s="93"/>
      <c r="X30" s="93"/>
      <c r="Y30" s="93"/>
      <c r="Z30" s="93"/>
      <c r="AA30" s="93"/>
    </row>
    <row r="31" spans="1:30" ht="31.5" x14ac:dyDescent="0.25">
      <c r="A31" s="7">
        <v>26</v>
      </c>
      <c r="B31" s="34" t="s">
        <v>403</v>
      </c>
      <c r="C31" s="34" t="s">
        <v>636</v>
      </c>
      <c r="D31" s="34" t="s">
        <v>637</v>
      </c>
      <c r="E31" s="12">
        <v>840</v>
      </c>
      <c r="F31" s="12">
        <v>640</v>
      </c>
      <c r="G31" s="12">
        <v>460</v>
      </c>
      <c r="H31" s="12"/>
      <c r="I31" s="58"/>
      <c r="J31" s="12"/>
      <c r="K31" s="7">
        <v>26</v>
      </c>
      <c r="L31" s="34" t="s">
        <v>403</v>
      </c>
      <c r="M31" s="34" t="s">
        <v>636</v>
      </c>
      <c r="N31" s="34" t="s">
        <v>637</v>
      </c>
      <c r="O31" s="12">
        <v>840</v>
      </c>
      <c r="P31" s="12">
        <v>640</v>
      </c>
      <c r="Q31" s="12">
        <v>460</v>
      </c>
      <c r="R31" s="58"/>
      <c r="S31" s="58"/>
      <c r="T31" s="12"/>
      <c r="U31" s="93"/>
      <c r="V31" s="93"/>
      <c r="W31" s="93"/>
      <c r="X31" s="93"/>
      <c r="Y31" s="93"/>
      <c r="Z31" s="93"/>
      <c r="AA31" s="93"/>
    </row>
    <row r="32" spans="1:30" ht="31.5" x14ac:dyDescent="0.25">
      <c r="A32" s="7">
        <v>27</v>
      </c>
      <c r="B32" s="34" t="s">
        <v>285</v>
      </c>
      <c r="C32" s="34" t="s">
        <v>606</v>
      </c>
      <c r="D32" s="34" t="s">
        <v>638</v>
      </c>
      <c r="E32" s="12">
        <v>740</v>
      </c>
      <c r="F32" s="12">
        <v>590</v>
      </c>
      <c r="G32" s="12">
        <v>340</v>
      </c>
      <c r="H32" s="12"/>
      <c r="I32" s="58"/>
      <c r="J32" s="12"/>
      <c r="K32" s="7">
        <v>27</v>
      </c>
      <c r="L32" s="34" t="s">
        <v>285</v>
      </c>
      <c r="M32" s="34" t="s">
        <v>606</v>
      </c>
      <c r="N32" s="34" t="s">
        <v>638</v>
      </c>
      <c r="O32" s="12">
        <v>740</v>
      </c>
      <c r="P32" s="12">
        <v>590</v>
      </c>
      <c r="Q32" s="12">
        <v>340</v>
      </c>
      <c r="R32" s="58"/>
      <c r="S32" s="58"/>
      <c r="T32" s="12"/>
      <c r="U32" s="93"/>
      <c r="V32" s="93"/>
      <c r="W32" s="93"/>
      <c r="X32" s="93"/>
      <c r="Y32" s="93"/>
      <c r="Z32" s="93"/>
      <c r="AA32" s="93"/>
    </row>
    <row r="33" spans="1:27" ht="47.25" x14ac:dyDescent="0.25">
      <c r="A33" s="7">
        <v>28</v>
      </c>
      <c r="B33" s="34" t="s">
        <v>639</v>
      </c>
      <c r="C33" s="34"/>
      <c r="D33" s="34"/>
      <c r="E33" s="12">
        <v>160</v>
      </c>
      <c r="F33" s="12"/>
      <c r="G33" s="12"/>
      <c r="H33" s="12"/>
      <c r="I33" s="12"/>
      <c r="J33" s="12"/>
      <c r="K33" s="7">
        <v>28</v>
      </c>
      <c r="L33" s="34" t="s">
        <v>639</v>
      </c>
      <c r="M33" s="34"/>
      <c r="N33" s="34"/>
      <c r="O33" s="12">
        <v>160</v>
      </c>
      <c r="P33" s="12"/>
      <c r="Q33" s="12"/>
      <c r="R33" s="12"/>
      <c r="S33" s="12"/>
      <c r="T33" s="12"/>
      <c r="U33" s="93"/>
      <c r="V33" s="93"/>
      <c r="W33" s="93"/>
      <c r="X33" s="93"/>
      <c r="Y33" s="93"/>
      <c r="Z33" s="93"/>
      <c r="AA33" s="93"/>
    </row>
    <row r="34" spans="1:27" x14ac:dyDescent="0.25">
      <c r="A34" s="7">
        <v>29</v>
      </c>
      <c r="B34" s="34" t="s">
        <v>640</v>
      </c>
      <c r="C34" s="34"/>
      <c r="D34" s="34"/>
      <c r="E34" s="12">
        <v>160</v>
      </c>
      <c r="F34" s="12">
        <v>100</v>
      </c>
      <c r="G34" s="12">
        <v>77</v>
      </c>
      <c r="H34" s="12">
        <v>95</v>
      </c>
      <c r="I34" s="12">
        <v>53</v>
      </c>
      <c r="J34" s="12">
        <v>53</v>
      </c>
      <c r="K34" s="7">
        <v>29</v>
      </c>
      <c r="L34" s="34" t="s">
        <v>640</v>
      </c>
      <c r="M34" s="34"/>
      <c r="N34" s="34"/>
      <c r="O34" s="12">
        <v>160</v>
      </c>
      <c r="P34" s="12">
        <v>100</v>
      </c>
      <c r="Q34" s="12">
        <v>77</v>
      </c>
      <c r="R34" s="12">
        <v>95</v>
      </c>
      <c r="S34" s="12">
        <v>53</v>
      </c>
      <c r="T34" s="12">
        <v>53</v>
      </c>
      <c r="U34" s="93"/>
      <c r="V34" s="93"/>
      <c r="W34" s="93"/>
      <c r="X34" s="93"/>
      <c r="Y34" s="93"/>
      <c r="Z34" s="93"/>
      <c r="AA34" s="93"/>
    </row>
    <row r="35" spans="1:27" x14ac:dyDescent="0.25">
      <c r="A35" s="7">
        <v>30</v>
      </c>
      <c r="B35" s="83" t="s">
        <v>641</v>
      </c>
      <c r="C35" s="83"/>
      <c r="D35" s="83"/>
      <c r="E35" s="84">
        <v>130</v>
      </c>
      <c r="F35" s="84">
        <v>88</v>
      </c>
      <c r="G35" s="84">
        <v>53</v>
      </c>
      <c r="H35" s="84">
        <v>84</v>
      </c>
      <c r="I35" s="84">
        <v>53</v>
      </c>
      <c r="J35" s="84">
        <v>53</v>
      </c>
      <c r="K35" s="7">
        <v>30</v>
      </c>
      <c r="L35" s="83" t="s">
        <v>641</v>
      </c>
      <c r="M35" s="83"/>
      <c r="N35" s="83"/>
      <c r="O35" s="84">
        <v>130</v>
      </c>
      <c r="P35" s="84">
        <v>88</v>
      </c>
      <c r="Q35" s="84">
        <v>53</v>
      </c>
      <c r="R35" s="84">
        <v>84</v>
      </c>
      <c r="S35" s="84">
        <v>53</v>
      </c>
      <c r="T35" s="84">
        <v>53</v>
      </c>
      <c r="U35" s="93"/>
      <c r="V35" s="93"/>
      <c r="W35" s="93"/>
      <c r="X35" s="93"/>
      <c r="Y35" s="93"/>
      <c r="Z35" s="93"/>
      <c r="AA35" s="93"/>
    </row>
    <row r="36" spans="1:27" ht="31.5" x14ac:dyDescent="0.25">
      <c r="A36" s="7">
        <v>31</v>
      </c>
      <c r="B36" s="14" t="s">
        <v>66</v>
      </c>
      <c r="C36" s="14" t="s">
        <v>642</v>
      </c>
      <c r="D36" s="14" t="s">
        <v>643</v>
      </c>
      <c r="E36" s="28">
        <v>840</v>
      </c>
      <c r="F36" s="13"/>
      <c r="G36" s="13"/>
      <c r="H36" s="28"/>
      <c r="I36" s="13"/>
      <c r="J36" s="13"/>
      <c r="K36" s="7">
        <v>31</v>
      </c>
      <c r="L36" s="14" t="s">
        <v>66</v>
      </c>
      <c r="M36" s="14" t="s">
        <v>642</v>
      </c>
      <c r="N36" s="14" t="s">
        <v>643</v>
      </c>
      <c r="O36" s="28">
        <v>840</v>
      </c>
      <c r="P36" s="13"/>
      <c r="Q36" s="13"/>
      <c r="R36" s="13"/>
      <c r="S36" s="13"/>
      <c r="T36" s="13"/>
      <c r="U36" s="93"/>
      <c r="V36" s="93"/>
      <c r="W36" s="93"/>
      <c r="X36" s="93"/>
      <c r="Y36" s="93"/>
      <c r="Z36" s="93"/>
      <c r="AA36" s="93"/>
    </row>
    <row r="37" spans="1:27" ht="47.25" x14ac:dyDescent="0.25">
      <c r="A37" s="7">
        <v>32</v>
      </c>
      <c r="B37" s="14" t="s">
        <v>644</v>
      </c>
      <c r="C37" s="14" t="s">
        <v>643</v>
      </c>
      <c r="D37" s="14" t="s">
        <v>645</v>
      </c>
      <c r="E37" s="28">
        <v>1200</v>
      </c>
      <c r="F37" s="13"/>
      <c r="G37" s="13"/>
      <c r="H37" s="28"/>
      <c r="I37" s="13"/>
      <c r="J37" s="13"/>
      <c r="K37" s="7">
        <v>32</v>
      </c>
      <c r="L37" s="14" t="s">
        <v>644</v>
      </c>
      <c r="M37" s="14" t="s">
        <v>643</v>
      </c>
      <c r="N37" s="14" t="s">
        <v>645</v>
      </c>
      <c r="O37" s="28">
        <v>1200</v>
      </c>
      <c r="P37" s="13"/>
      <c r="Q37" s="13"/>
      <c r="R37" s="13"/>
      <c r="S37" s="13"/>
      <c r="T37" s="13"/>
      <c r="U37" s="93"/>
      <c r="V37" s="93"/>
      <c r="W37" s="93"/>
      <c r="X37" s="93"/>
      <c r="Y37" s="93"/>
      <c r="Z37" s="93"/>
      <c r="AA37" s="93"/>
    </row>
    <row r="38" spans="1:27" ht="31.5" x14ac:dyDescent="0.25">
      <c r="A38" s="7">
        <v>33</v>
      </c>
      <c r="B38" s="14" t="s">
        <v>646</v>
      </c>
      <c r="C38" s="14" t="s">
        <v>647</v>
      </c>
      <c r="D38" s="14" t="s">
        <v>648</v>
      </c>
      <c r="E38" s="28">
        <v>1200</v>
      </c>
      <c r="F38" s="13"/>
      <c r="G38" s="13"/>
      <c r="H38" s="28"/>
      <c r="I38" s="13"/>
      <c r="J38" s="13"/>
      <c r="K38" s="7">
        <v>33</v>
      </c>
      <c r="L38" s="14" t="s">
        <v>646</v>
      </c>
      <c r="M38" s="14" t="s">
        <v>647</v>
      </c>
      <c r="N38" s="14" t="s">
        <v>648</v>
      </c>
      <c r="O38" s="28">
        <v>1200</v>
      </c>
      <c r="P38" s="13"/>
      <c r="Q38" s="13"/>
      <c r="R38" s="13"/>
      <c r="S38" s="13"/>
      <c r="T38" s="13"/>
      <c r="U38" s="93"/>
      <c r="V38" s="93"/>
      <c r="W38" s="93"/>
      <c r="X38" s="93"/>
      <c r="Y38" s="93"/>
      <c r="Z38" s="93"/>
      <c r="AA38" s="93"/>
    </row>
    <row r="39" spans="1:27" ht="31.5" x14ac:dyDescent="0.25">
      <c r="A39" s="7">
        <v>34</v>
      </c>
      <c r="B39" s="14" t="s">
        <v>649</v>
      </c>
      <c r="C39" s="14" t="s">
        <v>616</v>
      </c>
      <c r="D39" s="14" t="s">
        <v>650</v>
      </c>
      <c r="E39" s="28">
        <v>1200</v>
      </c>
      <c r="F39" s="13"/>
      <c r="G39" s="13"/>
      <c r="H39" s="28"/>
      <c r="I39" s="13"/>
      <c r="J39" s="13"/>
      <c r="K39" s="7">
        <v>34</v>
      </c>
      <c r="L39" s="14" t="s">
        <v>649</v>
      </c>
      <c r="M39" s="14" t="s">
        <v>616</v>
      </c>
      <c r="N39" s="14" t="s">
        <v>650</v>
      </c>
      <c r="O39" s="28">
        <v>1200</v>
      </c>
      <c r="P39" s="13"/>
      <c r="Q39" s="13"/>
      <c r="R39" s="13"/>
      <c r="S39" s="13"/>
      <c r="T39" s="13"/>
      <c r="U39" s="93"/>
      <c r="V39" s="93"/>
      <c r="W39" s="93"/>
      <c r="X39" s="93"/>
      <c r="Y39" s="93"/>
      <c r="Z39" s="93"/>
      <c r="AA39" s="93"/>
    </row>
    <row r="40" spans="1:27" ht="31.5" x14ac:dyDescent="0.25">
      <c r="A40" s="7">
        <v>35</v>
      </c>
      <c r="B40" s="14" t="s">
        <v>651</v>
      </c>
      <c r="C40" s="14" t="s">
        <v>616</v>
      </c>
      <c r="D40" s="14" t="s">
        <v>650</v>
      </c>
      <c r="E40" s="28">
        <v>1200</v>
      </c>
      <c r="F40" s="13"/>
      <c r="G40" s="13"/>
      <c r="H40" s="28"/>
      <c r="I40" s="13"/>
      <c r="J40" s="13"/>
      <c r="K40" s="7">
        <v>35</v>
      </c>
      <c r="L40" s="14" t="s">
        <v>651</v>
      </c>
      <c r="M40" s="14" t="s">
        <v>616</v>
      </c>
      <c r="N40" s="14" t="s">
        <v>650</v>
      </c>
      <c r="O40" s="28">
        <v>1200</v>
      </c>
      <c r="P40" s="13"/>
      <c r="Q40" s="13"/>
      <c r="R40" s="13"/>
      <c r="S40" s="13"/>
      <c r="T40" s="13"/>
      <c r="U40" s="93"/>
      <c r="V40" s="93"/>
      <c r="W40" s="93"/>
      <c r="X40" s="93"/>
      <c r="Y40" s="93"/>
      <c r="Z40" s="93"/>
      <c r="AA40" s="93"/>
    </row>
    <row r="41" spans="1:27" ht="31.5" x14ac:dyDescent="0.25">
      <c r="A41" s="7">
        <v>36</v>
      </c>
      <c r="B41" s="14" t="s">
        <v>652</v>
      </c>
      <c r="C41" s="14" t="s">
        <v>616</v>
      </c>
      <c r="D41" s="14" t="s">
        <v>392</v>
      </c>
      <c r="E41" s="28">
        <v>1200</v>
      </c>
      <c r="F41" s="13"/>
      <c r="G41" s="13"/>
      <c r="H41" s="28"/>
      <c r="I41" s="13"/>
      <c r="J41" s="13"/>
      <c r="K41" s="7">
        <v>36</v>
      </c>
      <c r="L41" s="14" t="s">
        <v>652</v>
      </c>
      <c r="M41" s="14" t="s">
        <v>616</v>
      </c>
      <c r="N41" s="14" t="s">
        <v>392</v>
      </c>
      <c r="O41" s="28">
        <v>1200</v>
      </c>
      <c r="P41" s="13"/>
      <c r="Q41" s="13"/>
      <c r="R41" s="13"/>
      <c r="S41" s="13"/>
      <c r="T41" s="13"/>
      <c r="U41" s="93"/>
      <c r="V41" s="93"/>
      <c r="W41" s="93"/>
      <c r="X41" s="93"/>
      <c r="Y41" s="93"/>
      <c r="Z41" s="93"/>
      <c r="AA41" s="93"/>
    </row>
  </sheetData>
  <mergeCells count="13">
    <mergeCell ref="K4:K5"/>
    <mergeCell ref="L4:L5"/>
    <mergeCell ref="M4:N4"/>
    <mergeCell ref="A4:A5"/>
    <mergeCell ref="B4:B5"/>
    <mergeCell ref="C4:D4"/>
    <mergeCell ref="E4:G4"/>
    <mergeCell ref="H4:I4"/>
    <mergeCell ref="U4:W4"/>
    <mergeCell ref="X4:Y4"/>
    <mergeCell ref="U3:AA3"/>
    <mergeCell ref="O4:Q4"/>
    <mergeCell ref="R4:S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508"/>
  <sheetViews>
    <sheetView view="pageBreakPreview" topLeftCell="A451" zoomScale="60" zoomScaleNormal="100" workbookViewId="0">
      <selection activeCell="A487" sqref="A487"/>
    </sheetView>
  </sheetViews>
  <sheetFormatPr defaultRowHeight="15" x14ac:dyDescent="0.25"/>
  <cols>
    <col min="1" max="1" width="8.85546875" style="163" customWidth="1"/>
    <col min="2" max="2" width="28.42578125" bestFit="1" customWidth="1"/>
    <col min="3" max="3" width="20.140625" bestFit="1" customWidth="1"/>
    <col min="4" max="4" width="21.5703125" bestFit="1" customWidth="1"/>
    <col min="5" max="9" width="7.5703125" bestFit="1" customWidth="1"/>
    <col min="10" max="10" width="10.28515625" customWidth="1"/>
    <col min="11" max="16" width="7.5703125" bestFit="1" customWidth="1"/>
    <col min="17" max="17" width="27.5703125" style="168" customWidth="1"/>
  </cols>
  <sheetData>
    <row r="1" spans="1:17" ht="18.75" x14ac:dyDescent="0.25">
      <c r="A1" s="211" t="s">
        <v>4</v>
      </c>
      <c r="B1" s="211"/>
      <c r="C1" s="211"/>
      <c r="D1" s="211"/>
      <c r="E1" s="211"/>
      <c r="F1" s="211"/>
      <c r="G1" s="211"/>
      <c r="H1" s="211"/>
      <c r="I1" s="211"/>
      <c r="J1" s="211"/>
      <c r="K1" s="211"/>
      <c r="L1" s="211"/>
      <c r="M1" s="211"/>
      <c r="N1" s="211"/>
      <c r="O1" s="211"/>
      <c r="P1" s="211"/>
      <c r="Q1" s="211"/>
    </row>
    <row r="2" spans="1:17" ht="18.75" x14ac:dyDescent="0.25">
      <c r="A2" s="212" t="s">
        <v>5</v>
      </c>
      <c r="B2" s="212"/>
      <c r="C2" s="212"/>
      <c r="D2" s="212"/>
      <c r="E2" s="212"/>
      <c r="F2" s="212"/>
      <c r="G2" s="212"/>
      <c r="H2" s="212"/>
      <c r="I2" s="212"/>
      <c r="J2" s="212"/>
      <c r="K2" s="212"/>
      <c r="L2" s="212"/>
      <c r="M2" s="212"/>
      <c r="N2" s="212"/>
      <c r="O2" s="212"/>
      <c r="P2" s="212"/>
      <c r="Q2" s="212"/>
    </row>
    <row r="3" spans="1:17" ht="18.75" x14ac:dyDescent="0.25">
      <c r="A3" s="170"/>
      <c r="B3" s="170"/>
      <c r="C3" s="171"/>
      <c r="D3" s="171"/>
      <c r="E3" s="171"/>
      <c r="F3" s="171"/>
      <c r="G3" s="171"/>
      <c r="H3" s="171"/>
      <c r="I3" s="171"/>
      <c r="J3" s="171"/>
      <c r="K3" s="119"/>
      <c r="L3" s="119"/>
      <c r="M3" s="119"/>
      <c r="N3" s="119"/>
      <c r="O3" s="119"/>
      <c r="P3" s="119"/>
      <c r="Q3" s="184" t="s">
        <v>3</v>
      </c>
    </row>
    <row r="4" spans="1:17" ht="36" customHeight="1" x14ac:dyDescent="0.25">
      <c r="A4" s="201" t="s">
        <v>6</v>
      </c>
      <c r="B4" s="201" t="s">
        <v>7</v>
      </c>
      <c r="C4" s="204" t="s">
        <v>8</v>
      </c>
      <c r="D4" s="205"/>
      <c r="E4" s="208" t="s">
        <v>878</v>
      </c>
      <c r="F4" s="209"/>
      <c r="G4" s="209"/>
      <c r="H4" s="209"/>
      <c r="I4" s="209"/>
      <c r="J4" s="210"/>
      <c r="K4" s="195" t="s">
        <v>798</v>
      </c>
      <c r="L4" s="195"/>
      <c r="M4" s="195"/>
      <c r="N4" s="195"/>
      <c r="O4" s="195"/>
      <c r="P4" s="195"/>
      <c r="Q4" s="196" t="s">
        <v>785</v>
      </c>
    </row>
    <row r="5" spans="1:17" ht="31.5" x14ac:dyDescent="0.25">
      <c r="A5" s="202"/>
      <c r="B5" s="202"/>
      <c r="C5" s="206"/>
      <c r="D5" s="207"/>
      <c r="E5" s="197" t="s">
        <v>9</v>
      </c>
      <c r="F5" s="198"/>
      <c r="G5" s="199"/>
      <c r="H5" s="200" t="s">
        <v>10</v>
      </c>
      <c r="I5" s="200"/>
      <c r="J5" s="110" t="s">
        <v>11</v>
      </c>
      <c r="K5" s="197" t="s">
        <v>9</v>
      </c>
      <c r="L5" s="198"/>
      <c r="M5" s="199"/>
      <c r="N5" s="197" t="s">
        <v>10</v>
      </c>
      <c r="O5" s="199"/>
      <c r="P5" s="110" t="s">
        <v>11</v>
      </c>
      <c r="Q5" s="196"/>
    </row>
    <row r="6" spans="1:17" ht="15.75" x14ac:dyDescent="0.25">
      <c r="A6" s="203"/>
      <c r="B6" s="203"/>
      <c r="C6" s="124" t="s">
        <v>12</v>
      </c>
      <c r="D6" s="124" t="s">
        <v>13</v>
      </c>
      <c r="E6" s="124" t="s">
        <v>0</v>
      </c>
      <c r="F6" s="124" t="s">
        <v>1</v>
      </c>
      <c r="G6" s="124" t="s">
        <v>2</v>
      </c>
      <c r="H6" s="124" t="s">
        <v>0</v>
      </c>
      <c r="I6" s="124" t="s">
        <v>1</v>
      </c>
      <c r="J6" s="124" t="s">
        <v>0</v>
      </c>
      <c r="K6" s="124" t="s">
        <v>0</v>
      </c>
      <c r="L6" s="124" t="s">
        <v>1</v>
      </c>
      <c r="M6" s="124" t="s">
        <v>2</v>
      </c>
      <c r="N6" s="124" t="s">
        <v>0</v>
      </c>
      <c r="O6" s="124" t="s">
        <v>1</v>
      </c>
      <c r="P6" s="124" t="s">
        <v>0</v>
      </c>
      <c r="Q6" s="196"/>
    </row>
    <row r="7" spans="1:17" ht="15.75" x14ac:dyDescent="0.25">
      <c r="A7" s="156" t="s">
        <v>845</v>
      </c>
      <c r="B7" s="183" t="s">
        <v>846</v>
      </c>
      <c r="C7" s="124"/>
      <c r="D7" s="124"/>
      <c r="E7" s="124"/>
      <c r="F7" s="124"/>
      <c r="G7" s="124"/>
      <c r="H7" s="124"/>
      <c r="I7" s="124"/>
      <c r="J7" s="124"/>
      <c r="K7" s="124"/>
      <c r="L7" s="124"/>
      <c r="M7" s="124"/>
      <c r="N7" s="124"/>
      <c r="O7" s="124"/>
      <c r="P7" s="124"/>
      <c r="Q7" s="175"/>
    </row>
    <row r="8" spans="1:17" ht="31.5" customHeight="1" x14ac:dyDescent="0.25">
      <c r="A8" s="26">
        <v>1</v>
      </c>
      <c r="B8" s="116" t="s">
        <v>14</v>
      </c>
      <c r="C8" s="116" t="s">
        <v>15</v>
      </c>
      <c r="D8" s="116" t="s">
        <v>16</v>
      </c>
      <c r="E8" s="9">
        <v>850</v>
      </c>
      <c r="F8" s="9">
        <v>460</v>
      </c>
      <c r="G8" s="9">
        <v>270</v>
      </c>
      <c r="H8" s="10"/>
      <c r="I8" s="10"/>
      <c r="J8" s="10"/>
      <c r="K8" s="117"/>
      <c r="L8" s="117"/>
      <c r="M8" s="117"/>
      <c r="N8" s="117"/>
      <c r="O8" s="117"/>
      <c r="P8" s="117"/>
      <c r="Q8" s="129"/>
    </row>
    <row r="9" spans="1:17" ht="31.5" customHeight="1" x14ac:dyDescent="0.25">
      <c r="A9" s="26">
        <v>2</v>
      </c>
      <c r="B9" s="116" t="s">
        <v>14</v>
      </c>
      <c r="C9" s="116" t="s">
        <v>17</v>
      </c>
      <c r="D9" s="116" t="s">
        <v>18</v>
      </c>
      <c r="E9" s="9">
        <v>450</v>
      </c>
      <c r="F9" s="9">
        <v>190</v>
      </c>
      <c r="G9" s="9">
        <v>130</v>
      </c>
      <c r="H9" s="10"/>
      <c r="I9" s="10"/>
      <c r="J9" s="10"/>
      <c r="K9" s="9"/>
      <c r="L9" s="9"/>
      <c r="M9" s="9"/>
      <c r="N9" s="29"/>
      <c r="O9" s="10"/>
      <c r="P9" s="10"/>
      <c r="Q9" s="129"/>
    </row>
    <row r="10" spans="1:17" ht="31.5" customHeight="1" x14ac:dyDescent="0.25">
      <c r="A10" s="26">
        <v>3</v>
      </c>
      <c r="B10" s="116" t="s">
        <v>19</v>
      </c>
      <c r="C10" s="116" t="s">
        <v>20</v>
      </c>
      <c r="D10" s="116" t="s">
        <v>21</v>
      </c>
      <c r="E10" s="9">
        <v>790</v>
      </c>
      <c r="F10" s="9">
        <v>440</v>
      </c>
      <c r="G10" s="9">
        <v>260</v>
      </c>
      <c r="H10" s="10"/>
      <c r="I10" s="10"/>
      <c r="J10" s="10"/>
      <c r="K10" s="9"/>
      <c r="L10" s="9"/>
      <c r="M10" s="9"/>
      <c r="N10" s="29"/>
      <c r="O10" s="10"/>
      <c r="P10" s="10"/>
      <c r="Q10" s="129"/>
    </row>
    <row r="11" spans="1:17" ht="31.5" customHeight="1" x14ac:dyDescent="0.25">
      <c r="A11" s="26">
        <v>4</v>
      </c>
      <c r="B11" s="116" t="s">
        <v>19</v>
      </c>
      <c r="C11" s="116" t="s">
        <v>21</v>
      </c>
      <c r="D11" s="116" t="s">
        <v>22</v>
      </c>
      <c r="E11" s="9">
        <v>410</v>
      </c>
      <c r="F11" s="9">
        <v>190</v>
      </c>
      <c r="G11" s="9">
        <v>120</v>
      </c>
      <c r="H11" s="10"/>
      <c r="I11" s="10"/>
      <c r="J11" s="10"/>
      <c r="K11" s="9"/>
      <c r="L11" s="9"/>
      <c r="M11" s="9"/>
      <c r="N11" s="29"/>
      <c r="O11" s="10"/>
      <c r="P11" s="10"/>
      <c r="Q11" s="129"/>
    </row>
    <row r="12" spans="1:17" ht="31.5" customHeight="1" x14ac:dyDescent="0.25">
      <c r="A12" s="26">
        <v>5</v>
      </c>
      <c r="B12" s="116" t="s">
        <v>19</v>
      </c>
      <c r="C12" s="116" t="s">
        <v>23</v>
      </c>
      <c r="D12" s="116" t="s">
        <v>24</v>
      </c>
      <c r="E12" s="9">
        <v>410</v>
      </c>
      <c r="F12" s="9">
        <v>180</v>
      </c>
      <c r="G12" s="9">
        <v>120</v>
      </c>
      <c r="H12" s="10"/>
      <c r="I12" s="10"/>
      <c r="J12" s="10"/>
      <c r="K12" s="9"/>
      <c r="L12" s="9"/>
      <c r="M12" s="9"/>
      <c r="N12" s="29"/>
      <c r="O12" s="10"/>
      <c r="P12" s="10"/>
      <c r="Q12" s="129"/>
    </row>
    <row r="13" spans="1:17" ht="31.5" x14ac:dyDescent="0.25">
      <c r="A13" s="26">
        <v>6</v>
      </c>
      <c r="B13" s="116" t="s">
        <v>25</v>
      </c>
      <c r="C13" s="116"/>
      <c r="D13" s="116"/>
      <c r="E13" s="28">
        <v>210</v>
      </c>
      <c r="F13" s="117">
        <v>180</v>
      </c>
      <c r="G13" s="117">
        <v>120</v>
      </c>
      <c r="H13" s="117">
        <v>140</v>
      </c>
      <c r="I13" s="117">
        <v>84</v>
      </c>
      <c r="J13" s="117">
        <v>84</v>
      </c>
      <c r="K13" s="9"/>
      <c r="L13" s="9"/>
      <c r="M13" s="9"/>
      <c r="N13" s="29"/>
      <c r="O13" s="10"/>
      <c r="P13" s="10"/>
      <c r="Q13" s="129"/>
    </row>
    <row r="14" spans="1:17" ht="15.75" x14ac:dyDescent="0.25">
      <c r="A14" s="26">
        <v>7</v>
      </c>
      <c r="B14" s="116" t="s">
        <v>26</v>
      </c>
      <c r="C14" s="116"/>
      <c r="D14" s="116"/>
      <c r="E14" s="9">
        <v>520</v>
      </c>
      <c r="F14" s="9">
        <v>350</v>
      </c>
      <c r="G14" s="9">
        <v>230</v>
      </c>
      <c r="H14" s="10">
        <v>260</v>
      </c>
      <c r="I14" s="10">
        <v>130</v>
      </c>
      <c r="J14" s="10">
        <v>97</v>
      </c>
      <c r="K14" s="9"/>
      <c r="L14" s="9"/>
      <c r="M14" s="9"/>
      <c r="N14" s="29"/>
      <c r="O14" s="10"/>
      <c r="P14" s="10"/>
      <c r="Q14" s="129"/>
    </row>
    <row r="15" spans="1:17" ht="15.75" x14ac:dyDescent="0.25">
      <c r="A15" s="164" t="s">
        <v>847</v>
      </c>
      <c r="B15" s="165" t="s">
        <v>848</v>
      </c>
      <c r="C15" s="116"/>
      <c r="D15" s="116"/>
      <c r="E15" s="9"/>
      <c r="F15" s="9"/>
      <c r="G15" s="9"/>
      <c r="H15" s="10"/>
      <c r="I15" s="10"/>
      <c r="J15" s="10"/>
      <c r="K15" s="9"/>
      <c r="L15" s="9"/>
      <c r="M15" s="9"/>
      <c r="N15" s="29"/>
      <c r="O15" s="10"/>
      <c r="P15" s="10"/>
      <c r="Q15" s="129"/>
    </row>
    <row r="16" spans="1:17" ht="15.75" x14ac:dyDescent="0.25">
      <c r="A16" s="26">
        <v>1</v>
      </c>
      <c r="B16" s="116" t="s">
        <v>28</v>
      </c>
      <c r="C16" s="116"/>
      <c r="D16" s="116"/>
      <c r="E16" s="9">
        <v>210</v>
      </c>
      <c r="F16" s="9">
        <v>180</v>
      </c>
      <c r="G16" s="9">
        <v>120</v>
      </c>
      <c r="H16" s="10">
        <v>140</v>
      </c>
      <c r="I16" s="10">
        <v>86</v>
      </c>
      <c r="J16" s="10">
        <v>86</v>
      </c>
      <c r="K16" s="9"/>
      <c r="L16" s="9"/>
      <c r="M16" s="9"/>
      <c r="N16" s="29"/>
      <c r="O16" s="10"/>
      <c r="P16" s="10"/>
      <c r="Q16" s="129"/>
    </row>
    <row r="17" spans="1:17" ht="15.75" x14ac:dyDescent="0.25">
      <c r="A17" s="26">
        <v>2</v>
      </c>
      <c r="B17" s="116" t="s">
        <v>29</v>
      </c>
      <c r="C17" s="116"/>
      <c r="D17" s="116"/>
      <c r="E17" s="9">
        <v>520</v>
      </c>
      <c r="F17" s="9">
        <v>350</v>
      </c>
      <c r="G17" s="9">
        <v>230</v>
      </c>
      <c r="H17" s="10">
        <v>260</v>
      </c>
      <c r="I17" s="10">
        <v>130</v>
      </c>
      <c r="J17" s="10">
        <v>97</v>
      </c>
      <c r="K17" s="9"/>
      <c r="L17" s="9"/>
      <c r="M17" s="9"/>
      <c r="N17" s="29"/>
      <c r="O17" s="10"/>
      <c r="P17" s="10"/>
      <c r="Q17" s="129"/>
    </row>
    <row r="18" spans="1:17" ht="15.75" x14ac:dyDescent="0.25">
      <c r="A18" s="164" t="s">
        <v>849</v>
      </c>
      <c r="B18" s="165" t="s">
        <v>850</v>
      </c>
      <c r="C18" s="116"/>
      <c r="D18" s="116"/>
      <c r="E18" s="9"/>
      <c r="F18" s="9"/>
      <c r="G18" s="9"/>
      <c r="H18" s="10"/>
      <c r="I18" s="10"/>
      <c r="J18" s="10"/>
      <c r="K18" s="9"/>
      <c r="L18" s="9"/>
      <c r="M18" s="9"/>
      <c r="N18" s="29"/>
      <c r="O18" s="10"/>
      <c r="P18" s="10"/>
      <c r="Q18" s="129"/>
    </row>
    <row r="19" spans="1:17" ht="31.5" customHeight="1" x14ac:dyDescent="0.25">
      <c r="A19" s="26">
        <v>1</v>
      </c>
      <c r="B19" s="116" t="s">
        <v>31</v>
      </c>
      <c r="C19" s="116" t="s">
        <v>32</v>
      </c>
      <c r="D19" s="116" t="s">
        <v>33</v>
      </c>
      <c r="E19" s="9">
        <v>6000</v>
      </c>
      <c r="F19" s="9">
        <v>1900</v>
      </c>
      <c r="G19" s="9">
        <v>950</v>
      </c>
      <c r="H19" s="10"/>
      <c r="I19" s="10"/>
      <c r="J19" s="10"/>
      <c r="K19" s="117"/>
      <c r="L19" s="117"/>
      <c r="M19" s="117"/>
      <c r="N19" s="117"/>
      <c r="O19" s="117"/>
      <c r="P19" s="117"/>
      <c r="Q19" s="129"/>
    </row>
    <row r="20" spans="1:17" ht="31.5" customHeight="1" x14ac:dyDescent="0.25">
      <c r="A20" s="26">
        <v>2</v>
      </c>
      <c r="B20" s="116" t="s">
        <v>31</v>
      </c>
      <c r="C20" s="116" t="s">
        <v>34</v>
      </c>
      <c r="D20" s="116" t="s">
        <v>35</v>
      </c>
      <c r="E20" s="9">
        <v>4200</v>
      </c>
      <c r="F20" s="9">
        <v>1500</v>
      </c>
      <c r="G20" s="9">
        <v>680</v>
      </c>
      <c r="H20" s="10"/>
      <c r="I20" s="10"/>
      <c r="J20" s="10"/>
      <c r="K20" s="9"/>
      <c r="L20" s="9"/>
      <c r="M20" s="9"/>
      <c r="N20" s="29"/>
      <c r="O20" s="10"/>
      <c r="P20" s="10"/>
      <c r="Q20" s="129"/>
    </row>
    <row r="21" spans="1:17" ht="31.5" customHeight="1" x14ac:dyDescent="0.25">
      <c r="A21" s="26">
        <v>3</v>
      </c>
      <c r="B21" s="116" t="s">
        <v>31</v>
      </c>
      <c r="C21" s="116" t="s">
        <v>36</v>
      </c>
      <c r="D21" s="116" t="s">
        <v>37</v>
      </c>
      <c r="E21" s="9">
        <v>3700</v>
      </c>
      <c r="F21" s="9">
        <v>1400</v>
      </c>
      <c r="G21" s="9">
        <v>570</v>
      </c>
      <c r="H21" s="10"/>
      <c r="I21" s="10"/>
      <c r="J21" s="10"/>
      <c r="K21" s="9"/>
      <c r="L21" s="9"/>
      <c r="M21" s="9"/>
      <c r="N21" s="29"/>
      <c r="O21" s="10"/>
      <c r="P21" s="10"/>
      <c r="Q21" s="129"/>
    </row>
    <row r="22" spans="1:17" ht="31.5" customHeight="1" x14ac:dyDescent="0.25">
      <c r="A22" s="26">
        <v>4</v>
      </c>
      <c r="B22" s="116" t="s">
        <v>31</v>
      </c>
      <c r="C22" s="116" t="s">
        <v>38</v>
      </c>
      <c r="D22" s="116" t="s">
        <v>39</v>
      </c>
      <c r="E22" s="9">
        <v>3100</v>
      </c>
      <c r="F22" s="9">
        <v>1200</v>
      </c>
      <c r="G22" s="9">
        <v>500</v>
      </c>
      <c r="H22" s="10"/>
      <c r="I22" s="10"/>
      <c r="J22" s="10"/>
      <c r="K22" s="9"/>
      <c r="L22" s="9"/>
      <c r="M22" s="9"/>
      <c r="N22" s="29"/>
      <c r="O22" s="10"/>
      <c r="P22" s="10"/>
      <c r="Q22" s="129"/>
    </row>
    <row r="23" spans="1:17" ht="31.5" customHeight="1" x14ac:dyDescent="0.25">
      <c r="A23" s="26">
        <v>5</v>
      </c>
      <c r="B23" s="116" t="s">
        <v>31</v>
      </c>
      <c r="C23" s="116" t="s">
        <v>40</v>
      </c>
      <c r="D23" s="116" t="s">
        <v>41</v>
      </c>
      <c r="E23" s="9">
        <v>2800</v>
      </c>
      <c r="F23" s="9">
        <v>1100</v>
      </c>
      <c r="G23" s="9">
        <v>450</v>
      </c>
      <c r="H23" s="10"/>
      <c r="I23" s="10"/>
      <c r="J23" s="10"/>
      <c r="K23" s="9"/>
      <c r="L23" s="9"/>
      <c r="M23" s="9"/>
      <c r="N23" s="29"/>
      <c r="O23" s="10"/>
      <c r="P23" s="10"/>
      <c r="Q23" s="129"/>
    </row>
    <row r="24" spans="1:17" ht="31.5" customHeight="1" x14ac:dyDescent="0.25">
      <c r="A24" s="26">
        <v>6</v>
      </c>
      <c r="B24" s="116" t="s">
        <v>31</v>
      </c>
      <c r="C24" s="116" t="s">
        <v>42</v>
      </c>
      <c r="D24" s="116" t="s">
        <v>43</v>
      </c>
      <c r="E24" s="28">
        <v>3700</v>
      </c>
      <c r="F24" s="117"/>
      <c r="G24" s="117"/>
      <c r="H24" s="117"/>
      <c r="I24" s="117"/>
      <c r="J24" s="117"/>
      <c r="K24" s="9"/>
      <c r="L24" s="9"/>
      <c r="M24" s="9"/>
      <c r="N24" s="29"/>
      <c r="O24" s="10"/>
      <c r="P24" s="10"/>
      <c r="Q24" s="129"/>
    </row>
    <row r="25" spans="1:17" ht="31.5" customHeight="1" x14ac:dyDescent="0.25">
      <c r="A25" s="26">
        <v>7</v>
      </c>
      <c r="B25" s="116" t="s">
        <v>44</v>
      </c>
      <c r="C25" s="116" t="s">
        <v>45</v>
      </c>
      <c r="D25" s="116" t="s">
        <v>46</v>
      </c>
      <c r="E25" s="9">
        <v>1700</v>
      </c>
      <c r="F25" s="9">
        <v>600</v>
      </c>
      <c r="G25" s="9">
        <v>330</v>
      </c>
      <c r="H25" s="10"/>
      <c r="I25" s="10"/>
      <c r="J25" s="10"/>
      <c r="K25" s="9"/>
      <c r="L25" s="9"/>
      <c r="M25" s="9"/>
      <c r="N25" s="29"/>
      <c r="O25" s="10"/>
      <c r="P25" s="10"/>
      <c r="Q25" s="129"/>
    </row>
    <row r="26" spans="1:17" ht="31.5" customHeight="1" x14ac:dyDescent="0.25">
      <c r="A26" s="26">
        <v>8</v>
      </c>
      <c r="B26" s="116" t="s">
        <v>44</v>
      </c>
      <c r="C26" s="116" t="s">
        <v>47</v>
      </c>
      <c r="D26" s="116" t="s">
        <v>48</v>
      </c>
      <c r="E26" s="9">
        <v>800</v>
      </c>
      <c r="F26" s="9">
        <v>320</v>
      </c>
      <c r="G26" s="9">
        <v>150</v>
      </c>
      <c r="H26" s="10"/>
      <c r="I26" s="10"/>
      <c r="J26" s="10"/>
      <c r="K26" s="9"/>
      <c r="L26" s="9"/>
      <c r="M26" s="9"/>
      <c r="N26" s="29"/>
      <c r="O26" s="10"/>
      <c r="P26" s="10"/>
      <c r="Q26" s="129"/>
    </row>
    <row r="27" spans="1:17" ht="31.5" customHeight="1" x14ac:dyDescent="0.25">
      <c r="A27" s="26">
        <v>9</v>
      </c>
      <c r="B27" s="116" t="s">
        <v>49</v>
      </c>
      <c r="C27" s="116" t="s">
        <v>50</v>
      </c>
      <c r="D27" s="116" t="s">
        <v>51</v>
      </c>
      <c r="E27" s="9">
        <v>800</v>
      </c>
      <c r="F27" s="9">
        <v>370</v>
      </c>
      <c r="G27" s="9">
        <v>180</v>
      </c>
      <c r="H27" s="10"/>
      <c r="I27" s="10"/>
      <c r="J27" s="10"/>
      <c r="K27" s="9"/>
      <c r="L27" s="9"/>
      <c r="M27" s="9"/>
      <c r="N27" s="29"/>
      <c r="O27" s="10"/>
      <c r="P27" s="10"/>
      <c r="Q27" s="129"/>
    </row>
    <row r="28" spans="1:17" ht="31.5" customHeight="1" x14ac:dyDescent="0.25">
      <c r="A28" s="26">
        <v>10</v>
      </c>
      <c r="B28" s="116" t="s">
        <v>49</v>
      </c>
      <c r="C28" s="116" t="s">
        <v>52</v>
      </c>
      <c r="D28" s="116" t="s">
        <v>41</v>
      </c>
      <c r="E28" s="9">
        <v>520</v>
      </c>
      <c r="F28" s="9">
        <v>250</v>
      </c>
      <c r="G28" s="9">
        <v>150</v>
      </c>
      <c r="H28" s="10"/>
      <c r="I28" s="10"/>
      <c r="J28" s="10"/>
      <c r="K28" s="9"/>
      <c r="L28" s="9"/>
      <c r="M28" s="9"/>
      <c r="N28" s="29"/>
      <c r="O28" s="10"/>
      <c r="P28" s="10"/>
      <c r="Q28" s="129"/>
    </row>
    <row r="29" spans="1:17" ht="31.5" customHeight="1" x14ac:dyDescent="0.25">
      <c r="A29" s="26">
        <v>11</v>
      </c>
      <c r="B29" s="116" t="s">
        <v>53</v>
      </c>
      <c r="C29" s="116" t="s">
        <v>54</v>
      </c>
      <c r="D29" s="116" t="s">
        <v>55</v>
      </c>
      <c r="E29" s="9">
        <v>900</v>
      </c>
      <c r="F29" s="9">
        <v>360</v>
      </c>
      <c r="G29" s="9">
        <v>170</v>
      </c>
      <c r="H29" s="10"/>
      <c r="I29" s="10"/>
      <c r="J29" s="10"/>
      <c r="K29" s="9"/>
      <c r="L29" s="9"/>
      <c r="M29" s="9"/>
      <c r="N29" s="29"/>
      <c r="O29" s="10"/>
      <c r="P29" s="10"/>
      <c r="Q29" s="129"/>
    </row>
    <row r="30" spans="1:17" ht="31.5" customHeight="1" x14ac:dyDescent="0.25">
      <c r="A30" s="26">
        <v>12</v>
      </c>
      <c r="B30" s="116" t="s">
        <v>56</v>
      </c>
      <c r="C30" s="116" t="s">
        <v>57</v>
      </c>
      <c r="D30" s="116" t="s">
        <v>58</v>
      </c>
      <c r="E30" s="9">
        <v>900</v>
      </c>
      <c r="F30" s="9">
        <v>360</v>
      </c>
      <c r="G30" s="9">
        <v>170</v>
      </c>
      <c r="H30" s="10"/>
      <c r="I30" s="10"/>
      <c r="J30" s="10"/>
      <c r="K30" s="9"/>
      <c r="L30" s="9"/>
      <c r="M30" s="9"/>
      <c r="N30" s="29"/>
      <c r="O30" s="10"/>
      <c r="P30" s="10"/>
      <c r="Q30" s="129"/>
    </row>
    <row r="31" spans="1:17" ht="31.5" customHeight="1" x14ac:dyDescent="0.25">
      <c r="A31" s="26">
        <v>13</v>
      </c>
      <c r="B31" s="116" t="s">
        <v>59</v>
      </c>
      <c r="C31" s="116" t="s">
        <v>60</v>
      </c>
      <c r="D31" s="116" t="s">
        <v>61</v>
      </c>
      <c r="E31" s="9">
        <v>900</v>
      </c>
      <c r="F31" s="9">
        <v>360</v>
      </c>
      <c r="G31" s="9">
        <v>170</v>
      </c>
      <c r="H31" s="10"/>
      <c r="I31" s="10"/>
      <c r="J31" s="10"/>
      <c r="K31" s="9"/>
      <c r="L31" s="9"/>
      <c r="M31" s="9"/>
      <c r="N31" s="29"/>
      <c r="O31" s="10"/>
      <c r="P31" s="10"/>
      <c r="Q31" s="129"/>
    </row>
    <row r="32" spans="1:17" ht="31.5" customHeight="1" x14ac:dyDescent="0.25">
      <c r="A32" s="26">
        <v>14</v>
      </c>
      <c r="B32" s="116" t="s">
        <v>62</v>
      </c>
      <c r="C32" s="116" t="s">
        <v>54</v>
      </c>
      <c r="D32" s="116" t="s">
        <v>63</v>
      </c>
      <c r="E32" s="9">
        <v>800</v>
      </c>
      <c r="F32" s="9">
        <v>320</v>
      </c>
      <c r="G32" s="9">
        <v>150</v>
      </c>
      <c r="H32" s="10"/>
      <c r="I32" s="10"/>
      <c r="J32" s="10"/>
      <c r="K32" s="9"/>
      <c r="L32" s="9"/>
      <c r="M32" s="9"/>
      <c r="N32" s="29"/>
      <c r="O32" s="10"/>
      <c r="P32" s="10"/>
      <c r="Q32" s="129"/>
    </row>
    <row r="33" spans="1:18" ht="31.5" customHeight="1" x14ac:dyDescent="0.25">
      <c r="A33" s="26">
        <v>15</v>
      </c>
      <c r="B33" s="116" t="s">
        <v>64</v>
      </c>
      <c r="C33" s="116" t="s">
        <v>54</v>
      </c>
      <c r="D33" s="116" t="s">
        <v>65</v>
      </c>
      <c r="E33" s="9">
        <v>800</v>
      </c>
      <c r="F33" s="9">
        <v>320</v>
      </c>
      <c r="G33" s="9">
        <v>150</v>
      </c>
      <c r="H33" s="10"/>
      <c r="I33" s="10"/>
      <c r="J33" s="10"/>
      <c r="K33" s="9"/>
      <c r="L33" s="9"/>
      <c r="M33" s="9"/>
      <c r="N33" s="29"/>
      <c r="O33" s="10"/>
      <c r="P33" s="10"/>
      <c r="Q33" s="129"/>
    </row>
    <row r="34" spans="1:18" ht="31.5" customHeight="1" x14ac:dyDescent="0.25">
      <c r="A34" s="26">
        <v>16</v>
      </c>
      <c r="B34" s="116" t="s">
        <v>66</v>
      </c>
      <c r="C34" s="116" t="s">
        <v>67</v>
      </c>
      <c r="D34" s="116" t="s">
        <v>68</v>
      </c>
      <c r="E34" s="9">
        <v>1300</v>
      </c>
      <c r="F34" s="9">
        <v>300</v>
      </c>
      <c r="G34" s="9">
        <v>150</v>
      </c>
      <c r="H34" s="10"/>
      <c r="I34" s="10"/>
      <c r="J34" s="10"/>
      <c r="K34" s="9"/>
      <c r="L34" s="9"/>
      <c r="M34" s="9"/>
      <c r="N34" s="29"/>
      <c r="O34" s="10"/>
      <c r="P34" s="10"/>
      <c r="Q34" s="129"/>
    </row>
    <row r="35" spans="1:18" ht="31.5" customHeight="1" x14ac:dyDescent="0.25">
      <c r="A35" s="26">
        <v>17</v>
      </c>
      <c r="B35" s="116" t="s">
        <v>66</v>
      </c>
      <c r="C35" s="116" t="s">
        <v>69</v>
      </c>
      <c r="D35" s="116" t="s">
        <v>70</v>
      </c>
      <c r="E35" s="9">
        <v>310</v>
      </c>
      <c r="F35" s="9">
        <v>210</v>
      </c>
      <c r="G35" s="9">
        <v>140</v>
      </c>
      <c r="H35" s="10"/>
      <c r="I35" s="10"/>
      <c r="J35" s="10"/>
      <c r="K35" s="9"/>
      <c r="L35" s="9"/>
      <c r="M35" s="9"/>
      <c r="N35" s="29"/>
      <c r="O35" s="10"/>
      <c r="P35" s="10"/>
      <c r="Q35" s="129"/>
    </row>
    <row r="36" spans="1:18" ht="31.5" customHeight="1" x14ac:dyDescent="0.25">
      <c r="A36" s="26">
        <v>18</v>
      </c>
      <c r="B36" s="116" t="s">
        <v>71</v>
      </c>
      <c r="C36" s="116" t="s">
        <v>57</v>
      </c>
      <c r="D36" s="116" t="s">
        <v>72</v>
      </c>
      <c r="E36" s="9">
        <v>800</v>
      </c>
      <c r="F36" s="9">
        <v>320</v>
      </c>
      <c r="G36" s="9">
        <v>150</v>
      </c>
      <c r="H36" s="10"/>
      <c r="I36" s="10"/>
      <c r="J36" s="10"/>
      <c r="K36" s="9"/>
      <c r="L36" s="9"/>
      <c r="M36" s="9"/>
      <c r="N36" s="29"/>
      <c r="O36" s="10"/>
      <c r="P36" s="10"/>
      <c r="Q36" s="129"/>
    </row>
    <row r="37" spans="1:18" ht="31.5" customHeight="1" x14ac:dyDescent="0.25">
      <c r="A37" s="26">
        <v>19</v>
      </c>
      <c r="B37" s="116" t="s">
        <v>73</v>
      </c>
      <c r="C37" s="116" t="s">
        <v>74</v>
      </c>
      <c r="D37" s="116" t="s">
        <v>75</v>
      </c>
      <c r="E37" s="9">
        <v>800</v>
      </c>
      <c r="F37" s="9">
        <v>320</v>
      </c>
      <c r="G37" s="9">
        <v>150</v>
      </c>
      <c r="H37" s="10"/>
      <c r="I37" s="10"/>
      <c r="J37" s="10"/>
      <c r="K37" s="9"/>
      <c r="L37" s="9"/>
      <c r="M37" s="9"/>
      <c r="N37" s="29"/>
      <c r="O37" s="10"/>
      <c r="P37" s="10"/>
      <c r="Q37" s="129"/>
    </row>
    <row r="38" spans="1:18" ht="31.5" customHeight="1" x14ac:dyDescent="0.25">
      <c r="A38" s="26">
        <v>20</v>
      </c>
      <c r="B38" s="116" t="s">
        <v>73</v>
      </c>
      <c r="C38" s="116" t="s">
        <v>76</v>
      </c>
      <c r="D38" s="116" t="s">
        <v>77</v>
      </c>
      <c r="E38" s="9">
        <v>780</v>
      </c>
      <c r="F38" s="9">
        <v>320</v>
      </c>
      <c r="G38" s="9">
        <v>150</v>
      </c>
      <c r="H38" s="10"/>
      <c r="I38" s="10"/>
      <c r="J38" s="10"/>
      <c r="K38" s="9"/>
      <c r="L38" s="9"/>
      <c r="M38" s="9"/>
      <c r="N38" s="29"/>
      <c r="O38" s="10"/>
      <c r="P38" s="10"/>
      <c r="Q38" s="129"/>
    </row>
    <row r="39" spans="1:18" ht="31.5" customHeight="1" x14ac:dyDescent="0.25">
      <c r="A39" s="26">
        <v>21</v>
      </c>
      <c r="B39" s="116" t="s">
        <v>73</v>
      </c>
      <c r="C39" s="116" t="s">
        <v>78</v>
      </c>
      <c r="D39" s="116" t="s">
        <v>79</v>
      </c>
      <c r="E39" s="9">
        <v>430</v>
      </c>
      <c r="F39" s="9">
        <v>240</v>
      </c>
      <c r="G39" s="9">
        <v>150</v>
      </c>
      <c r="H39" s="10"/>
      <c r="I39" s="10"/>
      <c r="J39" s="10"/>
      <c r="K39" s="9"/>
      <c r="L39" s="9"/>
      <c r="M39" s="9"/>
      <c r="N39" s="29"/>
      <c r="O39" s="10"/>
      <c r="P39" s="10"/>
      <c r="Q39" s="129"/>
    </row>
    <row r="40" spans="1:18" ht="31.5" customHeight="1" x14ac:dyDescent="0.25">
      <c r="A40" s="26">
        <v>22</v>
      </c>
      <c r="B40" s="116" t="s">
        <v>80</v>
      </c>
      <c r="C40" s="116" t="s">
        <v>81</v>
      </c>
      <c r="D40" s="116" t="s">
        <v>82</v>
      </c>
      <c r="E40" s="9">
        <v>500</v>
      </c>
      <c r="F40" s="9">
        <v>250</v>
      </c>
      <c r="G40" s="9">
        <v>150</v>
      </c>
      <c r="H40" s="10"/>
      <c r="I40" s="10"/>
      <c r="J40" s="10"/>
      <c r="K40" s="9"/>
      <c r="L40" s="9"/>
      <c r="M40" s="9"/>
      <c r="N40" s="29"/>
      <c r="O40" s="10"/>
      <c r="P40" s="10"/>
      <c r="Q40" s="129"/>
    </row>
    <row r="41" spans="1:18" ht="31.5" customHeight="1" x14ac:dyDescent="0.25">
      <c r="A41" s="26">
        <v>23</v>
      </c>
      <c r="B41" s="116" t="s">
        <v>83</v>
      </c>
      <c r="C41" s="116" t="s">
        <v>84</v>
      </c>
      <c r="D41" s="116" t="s">
        <v>85</v>
      </c>
      <c r="E41" s="9">
        <v>500</v>
      </c>
      <c r="F41" s="9">
        <v>250</v>
      </c>
      <c r="G41" s="9">
        <v>150</v>
      </c>
      <c r="H41" s="10"/>
      <c r="I41" s="10"/>
      <c r="J41" s="10"/>
      <c r="K41" s="9"/>
      <c r="L41" s="9"/>
      <c r="M41" s="9"/>
      <c r="N41" s="29"/>
      <c r="O41" s="10"/>
      <c r="P41" s="10"/>
      <c r="Q41" s="129"/>
    </row>
    <row r="42" spans="1:18" ht="31.5" customHeight="1" x14ac:dyDescent="0.25">
      <c r="A42" s="26">
        <v>24</v>
      </c>
      <c r="B42" s="116" t="s">
        <v>86</v>
      </c>
      <c r="C42" s="116" t="s">
        <v>87</v>
      </c>
      <c r="D42" s="116" t="s">
        <v>88</v>
      </c>
      <c r="E42" s="9">
        <v>2300</v>
      </c>
      <c r="F42" s="9">
        <v>900</v>
      </c>
      <c r="G42" s="9">
        <v>420</v>
      </c>
      <c r="H42" s="10"/>
      <c r="I42" s="10"/>
      <c r="J42" s="10"/>
      <c r="K42" s="9"/>
      <c r="L42" s="9"/>
      <c r="M42" s="9"/>
      <c r="N42" s="29"/>
      <c r="O42" s="10"/>
      <c r="P42" s="10"/>
      <c r="Q42" s="129"/>
    </row>
    <row r="43" spans="1:18" s="166" customFormat="1" ht="31.5" customHeight="1" x14ac:dyDescent="0.25">
      <c r="A43" s="26">
        <v>25</v>
      </c>
      <c r="B43" s="116" t="s">
        <v>86</v>
      </c>
      <c r="C43" s="116" t="s">
        <v>89</v>
      </c>
      <c r="D43" s="116" t="s">
        <v>90</v>
      </c>
      <c r="E43" s="9">
        <v>1100</v>
      </c>
      <c r="F43" s="9">
        <v>500</v>
      </c>
      <c r="G43" s="9">
        <v>220</v>
      </c>
      <c r="H43" s="10"/>
      <c r="I43" s="10"/>
      <c r="J43" s="10"/>
      <c r="K43" s="9"/>
      <c r="L43" s="9"/>
      <c r="M43" s="9"/>
      <c r="N43" s="29"/>
      <c r="O43" s="10"/>
      <c r="P43" s="10"/>
      <c r="Q43" s="129"/>
      <c r="R43" s="167"/>
    </row>
    <row r="44" spans="1:18" s="166" customFormat="1" ht="31.5" customHeight="1" x14ac:dyDescent="0.25">
      <c r="A44" s="26">
        <v>26</v>
      </c>
      <c r="B44" s="116" t="s">
        <v>86</v>
      </c>
      <c r="C44" s="116" t="s">
        <v>91</v>
      </c>
      <c r="D44" s="116" t="s">
        <v>41</v>
      </c>
      <c r="E44" s="9">
        <v>470</v>
      </c>
      <c r="F44" s="9">
        <v>250</v>
      </c>
      <c r="G44" s="9">
        <v>160</v>
      </c>
      <c r="H44" s="10"/>
      <c r="I44" s="10"/>
      <c r="J44" s="10"/>
      <c r="K44" s="9"/>
      <c r="L44" s="9"/>
      <c r="M44" s="9"/>
      <c r="N44" s="29"/>
      <c r="O44" s="10"/>
      <c r="P44" s="10"/>
      <c r="Q44" s="129"/>
      <c r="R44" s="167"/>
    </row>
    <row r="45" spans="1:18" s="166" customFormat="1" ht="31.5" customHeight="1" x14ac:dyDescent="0.25">
      <c r="A45" s="26">
        <v>27</v>
      </c>
      <c r="B45" s="116" t="s">
        <v>92</v>
      </c>
      <c r="C45" s="116" t="s">
        <v>67</v>
      </c>
      <c r="D45" s="116" t="s">
        <v>93</v>
      </c>
      <c r="E45" s="9">
        <v>1100</v>
      </c>
      <c r="F45" s="9">
        <v>500</v>
      </c>
      <c r="G45" s="9">
        <v>220</v>
      </c>
      <c r="H45" s="10"/>
      <c r="I45" s="10"/>
      <c r="J45" s="10"/>
      <c r="K45" s="9"/>
      <c r="L45" s="9"/>
      <c r="M45" s="9"/>
      <c r="N45" s="29"/>
      <c r="O45" s="10"/>
      <c r="P45" s="10"/>
      <c r="Q45" s="129"/>
      <c r="R45" s="167"/>
    </row>
    <row r="46" spans="1:18" s="166" customFormat="1" ht="31.5" customHeight="1" x14ac:dyDescent="0.25">
      <c r="A46" s="26">
        <v>28</v>
      </c>
      <c r="B46" s="116" t="s">
        <v>94</v>
      </c>
      <c r="C46" s="116" t="s">
        <v>95</v>
      </c>
      <c r="D46" s="116" t="s">
        <v>96</v>
      </c>
      <c r="E46" s="9">
        <v>1400</v>
      </c>
      <c r="F46" s="9">
        <v>500</v>
      </c>
      <c r="G46" s="9">
        <v>280</v>
      </c>
      <c r="H46" s="10"/>
      <c r="I46" s="10"/>
      <c r="J46" s="10"/>
      <c r="K46" s="9"/>
      <c r="L46" s="9"/>
      <c r="M46" s="9"/>
      <c r="N46" s="29"/>
      <c r="O46" s="10"/>
      <c r="P46" s="10"/>
      <c r="Q46" s="129"/>
      <c r="R46" s="167"/>
    </row>
    <row r="47" spans="1:18" s="166" customFormat="1" ht="31.5" customHeight="1" x14ac:dyDescent="0.25">
      <c r="A47" s="26">
        <v>29</v>
      </c>
      <c r="B47" s="116" t="s">
        <v>94</v>
      </c>
      <c r="C47" s="116" t="s">
        <v>97</v>
      </c>
      <c r="D47" s="116" t="s">
        <v>98</v>
      </c>
      <c r="E47" s="9">
        <v>800</v>
      </c>
      <c r="F47" s="9">
        <v>320</v>
      </c>
      <c r="G47" s="9">
        <v>150</v>
      </c>
      <c r="H47" s="10"/>
      <c r="I47" s="10"/>
      <c r="J47" s="10"/>
      <c r="K47" s="9"/>
      <c r="L47" s="9"/>
      <c r="M47" s="9"/>
      <c r="N47" s="29"/>
      <c r="O47" s="10"/>
      <c r="P47" s="10"/>
      <c r="Q47" s="129"/>
      <c r="R47" s="167"/>
    </row>
    <row r="48" spans="1:18" s="166" customFormat="1" ht="31.5" customHeight="1" x14ac:dyDescent="0.25">
      <c r="A48" s="26">
        <v>30</v>
      </c>
      <c r="B48" s="116" t="s">
        <v>94</v>
      </c>
      <c r="C48" s="116" t="s">
        <v>99</v>
      </c>
      <c r="D48" s="116" t="s">
        <v>100</v>
      </c>
      <c r="E48" s="9">
        <v>720</v>
      </c>
      <c r="F48" s="9">
        <v>280</v>
      </c>
      <c r="G48" s="9">
        <v>170</v>
      </c>
      <c r="H48" s="10"/>
      <c r="I48" s="10"/>
      <c r="J48" s="10"/>
      <c r="K48" s="9"/>
      <c r="L48" s="9"/>
      <c r="M48" s="9"/>
      <c r="N48" s="29"/>
      <c r="O48" s="10"/>
      <c r="P48" s="10"/>
      <c r="Q48" s="129"/>
      <c r="R48" s="167"/>
    </row>
    <row r="49" spans="1:18" s="166" customFormat="1" ht="31.5" customHeight="1" x14ac:dyDescent="0.25">
      <c r="A49" s="26">
        <v>31</v>
      </c>
      <c r="B49" s="116" t="s">
        <v>101</v>
      </c>
      <c r="C49" s="116" t="s">
        <v>102</v>
      </c>
      <c r="D49" s="116" t="s">
        <v>103</v>
      </c>
      <c r="E49" s="9">
        <v>1100</v>
      </c>
      <c r="F49" s="9">
        <v>500</v>
      </c>
      <c r="G49" s="9">
        <v>220</v>
      </c>
      <c r="H49" s="10"/>
      <c r="I49" s="10"/>
      <c r="J49" s="10"/>
      <c r="K49" s="9"/>
      <c r="L49" s="9"/>
      <c r="M49" s="9"/>
      <c r="N49" s="29"/>
      <c r="O49" s="10"/>
      <c r="P49" s="10"/>
      <c r="Q49" s="129"/>
      <c r="R49" s="167"/>
    </row>
    <row r="50" spans="1:18" s="166" customFormat="1" ht="31.5" customHeight="1" x14ac:dyDescent="0.25">
      <c r="A50" s="26">
        <v>32</v>
      </c>
      <c r="B50" s="116" t="s">
        <v>104</v>
      </c>
      <c r="C50" s="116" t="s">
        <v>105</v>
      </c>
      <c r="D50" s="116" t="s">
        <v>106</v>
      </c>
      <c r="E50" s="9">
        <v>1400</v>
      </c>
      <c r="F50" s="9">
        <v>500</v>
      </c>
      <c r="G50" s="9">
        <v>280</v>
      </c>
      <c r="H50" s="10"/>
      <c r="I50" s="10"/>
      <c r="J50" s="10"/>
      <c r="K50" s="9"/>
      <c r="L50" s="9"/>
      <c r="M50" s="9"/>
      <c r="N50" s="29"/>
      <c r="O50" s="10"/>
      <c r="P50" s="10"/>
      <c r="Q50" s="129"/>
      <c r="R50" s="167"/>
    </row>
    <row r="51" spans="1:18" s="166" customFormat="1" ht="31.5" customHeight="1" x14ac:dyDescent="0.25">
      <c r="A51" s="26">
        <v>33</v>
      </c>
      <c r="B51" s="116" t="s">
        <v>107</v>
      </c>
      <c r="C51" s="116" t="s">
        <v>54</v>
      </c>
      <c r="D51" s="116" t="s">
        <v>108</v>
      </c>
      <c r="E51" s="9">
        <v>900</v>
      </c>
      <c r="F51" s="9">
        <v>360</v>
      </c>
      <c r="G51" s="9">
        <v>170</v>
      </c>
      <c r="H51" s="10"/>
      <c r="I51" s="10"/>
      <c r="J51" s="10"/>
      <c r="K51" s="9"/>
      <c r="L51" s="9"/>
      <c r="M51" s="9"/>
      <c r="N51" s="29"/>
      <c r="O51" s="10"/>
      <c r="P51" s="10"/>
      <c r="Q51" s="129"/>
      <c r="R51" s="167"/>
    </row>
    <row r="52" spans="1:18" s="166" customFormat="1" ht="31.5" customHeight="1" x14ac:dyDescent="0.25">
      <c r="A52" s="26">
        <v>34</v>
      </c>
      <c r="B52" s="116" t="s">
        <v>109</v>
      </c>
      <c r="C52" s="116" t="s">
        <v>54</v>
      </c>
      <c r="D52" s="116" t="s">
        <v>110</v>
      </c>
      <c r="E52" s="9">
        <v>1200</v>
      </c>
      <c r="F52" s="9">
        <v>500</v>
      </c>
      <c r="G52" s="9">
        <v>220</v>
      </c>
      <c r="H52" s="10"/>
      <c r="I52" s="10"/>
      <c r="J52" s="10"/>
      <c r="K52" s="9"/>
      <c r="L52" s="9"/>
      <c r="M52" s="9"/>
      <c r="N52" s="10"/>
      <c r="O52" s="10"/>
      <c r="P52" s="10"/>
      <c r="Q52" s="129"/>
      <c r="R52" s="167"/>
    </row>
    <row r="53" spans="1:18" s="166" customFormat="1" ht="31.5" customHeight="1" x14ac:dyDescent="0.25">
      <c r="A53" s="26">
        <v>35</v>
      </c>
      <c r="B53" s="116" t="s">
        <v>111</v>
      </c>
      <c r="C53" s="116" t="s">
        <v>112</v>
      </c>
      <c r="D53" s="116" t="s">
        <v>113</v>
      </c>
      <c r="E53" s="9">
        <v>900</v>
      </c>
      <c r="F53" s="9">
        <v>360</v>
      </c>
      <c r="G53" s="9">
        <v>170</v>
      </c>
      <c r="H53" s="10"/>
      <c r="I53" s="10"/>
      <c r="J53" s="10"/>
      <c r="K53" s="9"/>
      <c r="L53" s="9"/>
      <c r="M53" s="9"/>
      <c r="N53" s="29"/>
      <c r="O53" s="10"/>
      <c r="P53" s="10"/>
      <c r="Q53" s="129"/>
      <c r="R53" s="167"/>
    </row>
    <row r="54" spans="1:18" s="166" customFormat="1" ht="31.5" customHeight="1" x14ac:dyDescent="0.25">
      <c r="A54" s="26">
        <v>36</v>
      </c>
      <c r="B54" s="116" t="s">
        <v>114</v>
      </c>
      <c r="C54" s="116" t="s">
        <v>115</v>
      </c>
      <c r="D54" s="116" t="s">
        <v>116</v>
      </c>
      <c r="E54" s="9">
        <v>800</v>
      </c>
      <c r="F54" s="9">
        <v>320</v>
      </c>
      <c r="G54" s="9">
        <v>150</v>
      </c>
      <c r="H54" s="10"/>
      <c r="I54" s="10"/>
      <c r="J54" s="10"/>
      <c r="K54" s="9"/>
      <c r="L54" s="9"/>
      <c r="M54" s="9"/>
      <c r="N54" s="29"/>
      <c r="O54" s="10"/>
      <c r="P54" s="10"/>
      <c r="Q54" s="129"/>
      <c r="R54" s="167"/>
    </row>
    <row r="55" spans="1:18" s="166" customFormat="1" ht="31.5" customHeight="1" x14ac:dyDescent="0.25">
      <c r="A55" s="26">
        <v>37</v>
      </c>
      <c r="B55" s="116" t="s">
        <v>117</v>
      </c>
      <c r="C55" s="116" t="s">
        <v>54</v>
      </c>
      <c r="D55" s="116" t="s">
        <v>118</v>
      </c>
      <c r="E55" s="9">
        <v>800</v>
      </c>
      <c r="F55" s="9">
        <v>320</v>
      </c>
      <c r="G55" s="9">
        <v>150</v>
      </c>
      <c r="H55" s="10"/>
      <c r="I55" s="10"/>
      <c r="J55" s="10"/>
      <c r="K55" s="9"/>
      <c r="L55" s="9"/>
      <c r="M55" s="9"/>
      <c r="N55" s="29"/>
      <c r="O55" s="10"/>
      <c r="P55" s="10"/>
      <c r="Q55" s="129"/>
      <c r="R55" s="167"/>
    </row>
    <row r="56" spans="1:18" s="166" customFormat="1" ht="31.5" customHeight="1" x14ac:dyDescent="0.25">
      <c r="A56" s="26">
        <v>38</v>
      </c>
      <c r="B56" s="116" t="s">
        <v>119</v>
      </c>
      <c r="C56" s="116" t="s">
        <v>57</v>
      </c>
      <c r="D56" s="116" t="s">
        <v>120</v>
      </c>
      <c r="E56" s="9">
        <v>800</v>
      </c>
      <c r="F56" s="9">
        <v>320</v>
      </c>
      <c r="G56" s="9">
        <v>150</v>
      </c>
      <c r="H56" s="10"/>
      <c r="I56" s="10"/>
      <c r="J56" s="10"/>
      <c r="K56" s="9"/>
      <c r="L56" s="9"/>
      <c r="M56" s="9"/>
      <c r="N56" s="29"/>
      <c r="O56" s="10"/>
      <c r="P56" s="10"/>
      <c r="Q56" s="129"/>
      <c r="R56" s="167"/>
    </row>
    <row r="57" spans="1:18" s="166" customFormat="1" ht="31.5" customHeight="1" x14ac:dyDescent="0.25">
      <c r="A57" s="26">
        <v>39</v>
      </c>
      <c r="B57" s="116" t="s">
        <v>119</v>
      </c>
      <c r="C57" s="116" t="s">
        <v>121</v>
      </c>
      <c r="D57" s="116" t="s">
        <v>122</v>
      </c>
      <c r="E57" s="29">
        <v>510</v>
      </c>
      <c r="F57" s="29">
        <v>250</v>
      </c>
      <c r="G57" s="29">
        <v>150</v>
      </c>
      <c r="H57" s="10"/>
      <c r="I57" s="10"/>
      <c r="J57" s="10"/>
      <c r="K57" s="9"/>
      <c r="L57" s="9"/>
      <c r="M57" s="9"/>
      <c r="N57" s="29"/>
      <c r="O57" s="10"/>
      <c r="P57" s="10"/>
      <c r="Q57" s="129"/>
      <c r="R57" s="167"/>
    </row>
    <row r="58" spans="1:18" s="166" customFormat="1" ht="31.5" customHeight="1" x14ac:dyDescent="0.25">
      <c r="A58" s="26">
        <v>40</v>
      </c>
      <c r="B58" s="116" t="s">
        <v>123</v>
      </c>
      <c r="C58" s="116" t="s">
        <v>124</v>
      </c>
      <c r="D58" s="116" t="s">
        <v>125</v>
      </c>
      <c r="E58" s="9">
        <v>440</v>
      </c>
      <c r="F58" s="9">
        <v>230</v>
      </c>
      <c r="G58" s="9">
        <v>150</v>
      </c>
      <c r="H58" s="10"/>
      <c r="I58" s="10"/>
      <c r="J58" s="10"/>
      <c r="K58" s="9"/>
      <c r="L58" s="9"/>
      <c r="M58" s="9"/>
      <c r="N58" s="29"/>
      <c r="O58" s="10"/>
      <c r="P58" s="10"/>
      <c r="Q58" s="129"/>
      <c r="R58" s="167"/>
    </row>
    <row r="59" spans="1:18" s="166" customFormat="1" ht="31.5" customHeight="1" x14ac:dyDescent="0.25">
      <c r="A59" s="26">
        <v>41</v>
      </c>
      <c r="B59" s="116" t="s">
        <v>126</v>
      </c>
      <c r="C59" s="116" t="s">
        <v>127</v>
      </c>
      <c r="D59" s="116" t="s">
        <v>74</v>
      </c>
      <c r="E59" s="9">
        <v>500</v>
      </c>
      <c r="F59" s="9">
        <v>250</v>
      </c>
      <c r="G59" s="9">
        <v>150</v>
      </c>
      <c r="H59" s="10"/>
      <c r="I59" s="10"/>
      <c r="J59" s="10"/>
      <c r="K59" s="9"/>
      <c r="L59" s="9"/>
      <c r="M59" s="9"/>
      <c r="N59" s="29"/>
      <c r="O59" s="10"/>
      <c r="P59" s="10"/>
      <c r="Q59" s="129"/>
      <c r="R59" s="167"/>
    </row>
    <row r="60" spans="1:18" s="166" customFormat="1" ht="31.5" customHeight="1" x14ac:dyDescent="0.25">
      <c r="A60" s="26">
        <v>42</v>
      </c>
      <c r="B60" s="116" t="s">
        <v>128</v>
      </c>
      <c r="C60" s="116" t="s">
        <v>57</v>
      </c>
      <c r="D60" s="116" t="s">
        <v>129</v>
      </c>
      <c r="E60" s="9">
        <v>500</v>
      </c>
      <c r="F60" s="9">
        <v>250</v>
      </c>
      <c r="G60" s="9">
        <v>150</v>
      </c>
      <c r="H60" s="10"/>
      <c r="I60" s="10"/>
      <c r="J60" s="10"/>
      <c r="K60" s="9"/>
      <c r="L60" s="9"/>
      <c r="M60" s="9"/>
      <c r="N60" s="29"/>
      <c r="O60" s="10"/>
      <c r="P60" s="10"/>
      <c r="Q60" s="129"/>
      <c r="R60" s="167"/>
    </row>
    <row r="61" spans="1:18" s="166" customFormat="1" ht="31.5" customHeight="1" x14ac:dyDescent="0.25">
      <c r="A61" s="26">
        <v>43</v>
      </c>
      <c r="B61" s="116" t="s">
        <v>130</v>
      </c>
      <c r="C61" s="116" t="s">
        <v>67</v>
      </c>
      <c r="D61" s="116" t="s">
        <v>131</v>
      </c>
      <c r="E61" s="9">
        <v>510</v>
      </c>
      <c r="F61" s="9">
        <v>250</v>
      </c>
      <c r="G61" s="9">
        <v>150</v>
      </c>
      <c r="H61" s="10"/>
      <c r="I61" s="10"/>
      <c r="J61" s="10"/>
      <c r="K61" s="9"/>
      <c r="L61" s="9"/>
      <c r="M61" s="9"/>
      <c r="N61" s="29"/>
      <c r="O61" s="10"/>
      <c r="P61" s="10"/>
      <c r="Q61" s="129"/>
      <c r="R61" s="167"/>
    </row>
    <row r="62" spans="1:18" s="166" customFormat="1" ht="31.5" customHeight="1" x14ac:dyDescent="0.25">
      <c r="A62" s="26">
        <v>44</v>
      </c>
      <c r="B62" s="116" t="s">
        <v>132</v>
      </c>
      <c r="C62" s="116" t="s">
        <v>133</v>
      </c>
      <c r="D62" s="116" t="s">
        <v>134</v>
      </c>
      <c r="E62" s="9">
        <v>800</v>
      </c>
      <c r="F62" s="9">
        <v>610</v>
      </c>
      <c r="G62" s="9">
        <v>270</v>
      </c>
      <c r="H62" s="10"/>
      <c r="I62" s="10"/>
      <c r="J62" s="10"/>
      <c r="K62" s="9"/>
      <c r="L62" s="9"/>
      <c r="M62" s="9"/>
      <c r="N62" s="29"/>
      <c r="O62" s="10"/>
      <c r="P62" s="10"/>
      <c r="Q62" s="129"/>
      <c r="R62" s="167"/>
    </row>
    <row r="63" spans="1:18" s="166" customFormat="1" ht="31.5" customHeight="1" x14ac:dyDescent="0.25">
      <c r="A63" s="26">
        <v>45</v>
      </c>
      <c r="B63" s="116" t="s">
        <v>132</v>
      </c>
      <c r="C63" s="116" t="s">
        <v>135</v>
      </c>
      <c r="D63" s="116" t="s">
        <v>136</v>
      </c>
      <c r="E63" s="9">
        <v>510</v>
      </c>
      <c r="F63" s="9">
        <v>250</v>
      </c>
      <c r="G63" s="9">
        <v>150</v>
      </c>
      <c r="H63" s="10"/>
      <c r="I63" s="10"/>
      <c r="J63" s="10"/>
      <c r="K63" s="9"/>
      <c r="L63" s="9"/>
      <c r="M63" s="9"/>
      <c r="N63" s="29"/>
      <c r="O63" s="10"/>
      <c r="P63" s="10"/>
      <c r="Q63" s="129"/>
      <c r="R63" s="167"/>
    </row>
    <row r="64" spans="1:18" s="166" customFormat="1" ht="31.5" customHeight="1" x14ac:dyDescent="0.25">
      <c r="A64" s="26">
        <v>46</v>
      </c>
      <c r="B64" s="116" t="s">
        <v>137</v>
      </c>
      <c r="C64" s="116" t="s">
        <v>138</v>
      </c>
      <c r="D64" s="116" t="s">
        <v>139</v>
      </c>
      <c r="E64" s="9">
        <v>510</v>
      </c>
      <c r="F64" s="9">
        <v>250</v>
      </c>
      <c r="G64" s="9">
        <v>150</v>
      </c>
      <c r="H64" s="10"/>
      <c r="I64" s="10"/>
      <c r="J64" s="10"/>
      <c r="K64" s="9"/>
      <c r="L64" s="9"/>
      <c r="M64" s="9"/>
      <c r="N64" s="29"/>
      <c r="O64" s="10"/>
      <c r="P64" s="10"/>
      <c r="Q64" s="129"/>
      <c r="R64" s="167"/>
    </row>
    <row r="65" spans="1:18" s="166" customFormat="1" ht="31.5" customHeight="1" x14ac:dyDescent="0.25">
      <c r="A65" s="26">
        <v>47</v>
      </c>
      <c r="B65" s="116" t="s">
        <v>140</v>
      </c>
      <c r="C65" s="116" t="s">
        <v>138</v>
      </c>
      <c r="D65" s="116" t="s">
        <v>110</v>
      </c>
      <c r="E65" s="9">
        <v>510</v>
      </c>
      <c r="F65" s="9">
        <v>250</v>
      </c>
      <c r="G65" s="9">
        <v>150</v>
      </c>
      <c r="H65" s="10"/>
      <c r="I65" s="10"/>
      <c r="J65" s="10"/>
      <c r="K65" s="9"/>
      <c r="L65" s="9"/>
      <c r="M65" s="9"/>
      <c r="N65" s="29"/>
      <c r="O65" s="10"/>
      <c r="P65" s="10"/>
      <c r="Q65" s="129"/>
      <c r="R65" s="167"/>
    </row>
    <row r="66" spans="1:18" s="166" customFormat="1" ht="31.5" customHeight="1" x14ac:dyDescent="0.25">
      <c r="A66" s="26">
        <v>48</v>
      </c>
      <c r="B66" s="116" t="s">
        <v>141</v>
      </c>
      <c r="C66" s="116" t="s">
        <v>138</v>
      </c>
      <c r="D66" s="116" t="s">
        <v>142</v>
      </c>
      <c r="E66" s="9">
        <v>510</v>
      </c>
      <c r="F66" s="9">
        <v>250</v>
      </c>
      <c r="G66" s="9">
        <v>150</v>
      </c>
      <c r="H66" s="10"/>
      <c r="I66" s="10"/>
      <c r="J66" s="10"/>
      <c r="K66" s="9"/>
      <c r="L66" s="9"/>
      <c r="M66" s="9"/>
      <c r="N66" s="29"/>
      <c r="O66" s="10"/>
      <c r="P66" s="10"/>
      <c r="Q66" s="129"/>
      <c r="R66" s="167"/>
    </row>
    <row r="67" spans="1:18" s="166" customFormat="1" ht="31.5" customHeight="1" x14ac:dyDescent="0.25">
      <c r="A67" s="26">
        <v>49</v>
      </c>
      <c r="B67" s="116" t="s">
        <v>143</v>
      </c>
      <c r="C67" s="116" t="s">
        <v>61</v>
      </c>
      <c r="D67" s="116" t="s">
        <v>144</v>
      </c>
      <c r="E67" s="9">
        <v>930</v>
      </c>
      <c r="F67" s="9">
        <v>360</v>
      </c>
      <c r="G67" s="9">
        <v>170</v>
      </c>
      <c r="H67" s="10"/>
      <c r="I67" s="10"/>
      <c r="J67" s="10"/>
      <c r="K67" s="9"/>
      <c r="L67" s="9"/>
      <c r="M67" s="9"/>
      <c r="N67" s="29"/>
      <c r="O67" s="10"/>
      <c r="P67" s="10"/>
      <c r="Q67" s="129"/>
      <c r="R67" s="167"/>
    </row>
    <row r="68" spans="1:18" s="166" customFormat="1" ht="31.5" customHeight="1" x14ac:dyDescent="0.25">
      <c r="A68" s="26">
        <v>50</v>
      </c>
      <c r="B68" s="116" t="s">
        <v>145</v>
      </c>
      <c r="C68" s="116" t="s">
        <v>54</v>
      </c>
      <c r="D68" s="116" t="s">
        <v>146</v>
      </c>
      <c r="E68" s="9">
        <v>780</v>
      </c>
      <c r="F68" s="9">
        <v>370</v>
      </c>
      <c r="G68" s="9">
        <v>180</v>
      </c>
      <c r="H68" s="10"/>
      <c r="I68" s="10"/>
      <c r="J68" s="10"/>
      <c r="K68" s="9"/>
      <c r="L68" s="9"/>
      <c r="M68" s="9"/>
      <c r="N68" s="29"/>
      <c r="O68" s="10"/>
      <c r="P68" s="10"/>
      <c r="Q68" s="129"/>
      <c r="R68" s="167"/>
    </row>
    <row r="69" spans="1:18" s="166" customFormat="1" ht="31.5" customHeight="1" x14ac:dyDescent="0.25">
      <c r="A69" s="26">
        <v>51</v>
      </c>
      <c r="B69" s="116" t="s">
        <v>147</v>
      </c>
      <c r="C69" s="116" t="s">
        <v>54</v>
      </c>
      <c r="D69" s="116" t="s">
        <v>148</v>
      </c>
      <c r="E69" s="9">
        <v>510</v>
      </c>
      <c r="F69" s="9">
        <v>250</v>
      </c>
      <c r="G69" s="9">
        <v>150</v>
      </c>
      <c r="H69" s="10"/>
      <c r="I69" s="10"/>
      <c r="J69" s="10"/>
      <c r="K69" s="9"/>
      <c r="L69" s="9"/>
      <c r="M69" s="9"/>
      <c r="N69" s="10"/>
      <c r="O69" s="10"/>
      <c r="P69" s="10"/>
      <c r="Q69" s="129"/>
      <c r="R69" s="167"/>
    </row>
    <row r="70" spans="1:18" s="166" customFormat="1" ht="31.5" customHeight="1" x14ac:dyDescent="0.25">
      <c r="A70" s="26">
        <v>52</v>
      </c>
      <c r="B70" s="116" t="s">
        <v>149</v>
      </c>
      <c r="C70" s="116" t="s">
        <v>67</v>
      </c>
      <c r="D70" s="116" t="s">
        <v>150</v>
      </c>
      <c r="E70" s="9">
        <v>1000</v>
      </c>
      <c r="F70" s="9">
        <v>400</v>
      </c>
      <c r="G70" s="9">
        <v>170</v>
      </c>
      <c r="H70" s="10"/>
      <c r="I70" s="10"/>
      <c r="J70" s="10"/>
      <c r="K70" s="28"/>
      <c r="L70" s="117"/>
      <c r="M70" s="117"/>
      <c r="N70" s="117"/>
      <c r="O70" s="117"/>
      <c r="P70" s="117"/>
      <c r="Q70" s="129"/>
      <c r="R70" s="167"/>
    </row>
    <row r="71" spans="1:18" s="166" customFormat="1" ht="31.5" customHeight="1" x14ac:dyDescent="0.25">
      <c r="A71" s="26">
        <v>53</v>
      </c>
      <c r="B71" s="116" t="s">
        <v>151</v>
      </c>
      <c r="C71" s="116" t="s">
        <v>67</v>
      </c>
      <c r="D71" s="116" t="s">
        <v>152</v>
      </c>
      <c r="E71" s="9">
        <v>380</v>
      </c>
      <c r="F71" s="9">
        <v>190</v>
      </c>
      <c r="G71" s="9">
        <v>140</v>
      </c>
      <c r="H71" s="10"/>
      <c r="I71" s="10"/>
      <c r="J71" s="10"/>
      <c r="K71" s="28"/>
      <c r="L71" s="117"/>
      <c r="M71" s="117"/>
      <c r="N71" s="117"/>
      <c r="O71" s="117"/>
      <c r="P71" s="117"/>
      <c r="Q71" s="129"/>
      <c r="R71" s="167"/>
    </row>
    <row r="72" spans="1:18" s="166" customFormat="1" ht="31.5" customHeight="1" x14ac:dyDescent="0.25">
      <c r="A72" s="26">
        <v>54</v>
      </c>
      <c r="B72" s="116" t="s">
        <v>153</v>
      </c>
      <c r="C72" s="116" t="s">
        <v>67</v>
      </c>
      <c r="D72" s="116" t="s">
        <v>154</v>
      </c>
      <c r="E72" s="9">
        <v>380</v>
      </c>
      <c r="F72" s="9">
        <v>190</v>
      </c>
      <c r="G72" s="9">
        <v>140</v>
      </c>
      <c r="H72" s="10"/>
      <c r="I72" s="10"/>
      <c r="J72" s="10"/>
      <c r="K72" s="28"/>
      <c r="L72" s="117"/>
      <c r="M72" s="117"/>
      <c r="N72" s="117"/>
      <c r="O72" s="117"/>
      <c r="P72" s="117"/>
      <c r="Q72" s="129"/>
      <c r="R72" s="167"/>
    </row>
    <row r="73" spans="1:18" s="166" customFormat="1" ht="31.5" customHeight="1" x14ac:dyDescent="0.25">
      <c r="A73" s="26">
        <v>55</v>
      </c>
      <c r="B73" s="116" t="s">
        <v>155</v>
      </c>
      <c r="C73" s="116" t="s">
        <v>67</v>
      </c>
      <c r="D73" s="116" t="s">
        <v>154</v>
      </c>
      <c r="E73" s="9">
        <v>470</v>
      </c>
      <c r="F73" s="9">
        <v>250</v>
      </c>
      <c r="G73" s="9">
        <v>160</v>
      </c>
      <c r="H73" s="10"/>
      <c r="I73" s="10"/>
      <c r="J73" s="10"/>
      <c r="K73" s="12"/>
      <c r="L73" s="12"/>
      <c r="M73" s="12"/>
      <c r="N73" s="125"/>
      <c r="O73" s="125"/>
      <c r="P73" s="12"/>
      <c r="Q73" s="129"/>
      <c r="R73" s="167"/>
    </row>
    <row r="74" spans="1:18" s="166" customFormat="1" ht="31.5" customHeight="1" x14ac:dyDescent="0.25">
      <c r="A74" s="26">
        <v>56</v>
      </c>
      <c r="B74" s="116" t="s">
        <v>156</v>
      </c>
      <c r="C74" s="116" t="s">
        <v>67</v>
      </c>
      <c r="D74" s="116" t="s">
        <v>157</v>
      </c>
      <c r="E74" s="9">
        <v>380</v>
      </c>
      <c r="F74" s="9">
        <v>190</v>
      </c>
      <c r="G74" s="9">
        <v>140</v>
      </c>
      <c r="H74" s="10"/>
      <c r="I74" s="10"/>
      <c r="J74" s="10"/>
      <c r="K74" s="12"/>
      <c r="L74" s="12"/>
      <c r="M74" s="12"/>
      <c r="N74" s="125"/>
      <c r="O74" s="125"/>
      <c r="P74" s="12"/>
      <c r="Q74" s="129"/>
      <c r="R74" s="167"/>
    </row>
    <row r="75" spans="1:18" s="166" customFormat="1" ht="31.5" customHeight="1" x14ac:dyDescent="0.25">
      <c r="A75" s="26">
        <v>57</v>
      </c>
      <c r="B75" s="116" t="s">
        <v>158</v>
      </c>
      <c r="C75" s="116" t="s">
        <v>67</v>
      </c>
      <c r="D75" s="116" t="s">
        <v>159</v>
      </c>
      <c r="E75" s="9">
        <v>380</v>
      </c>
      <c r="F75" s="9">
        <v>190</v>
      </c>
      <c r="G75" s="9">
        <v>140</v>
      </c>
      <c r="H75" s="10"/>
      <c r="I75" s="10"/>
      <c r="J75" s="10"/>
      <c r="K75" s="12"/>
      <c r="L75" s="12"/>
      <c r="M75" s="12"/>
      <c r="N75" s="125"/>
      <c r="O75" s="125"/>
      <c r="P75" s="12"/>
      <c r="Q75" s="129"/>
      <c r="R75" s="167"/>
    </row>
    <row r="76" spans="1:18" s="166" customFormat="1" ht="31.5" customHeight="1" x14ac:dyDescent="0.25">
      <c r="A76" s="26">
        <v>58</v>
      </c>
      <c r="B76" s="116" t="s">
        <v>160</v>
      </c>
      <c r="C76" s="116" t="s">
        <v>67</v>
      </c>
      <c r="D76" s="116" t="s">
        <v>161</v>
      </c>
      <c r="E76" s="9">
        <v>380</v>
      </c>
      <c r="F76" s="9">
        <v>190</v>
      </c>
      <c r="G76" s="9">
        <v>140</v>
      </c>
      <c r="H76" s="10"/>
      <c r="I76" s="10"/>
      <c r="J76" s="10"/>
      <c r="K76" s="12"/>
      <c r="L76" s="12"/>
      <c r="M76" s="12"/>
      <c r="N76" s="12"/>
      <c r="O76" s="12"/>
      <c r="P76" s="12"/>
      <c r="Q76" s="129"/>
      <c r="R76" s="167"/>
    </row>
    <row r="77" spans="1:18" s="166" customFormat="1" ht="31.5" customHeight="1" x14ac:dyDescent="0.25">
      <c r="A77" s="26">
        <v>59</v>
      </c>
      <c r="B77" s="116" t="s">
        <v>162</v>
      </c>
      <c r="C77" s="116" t="s">
        <v>67</v>
      </c>
      <c r="D77" s="116" t="s">
        <v>163</v>
      </c>
      <c r="E77" s="9">
        <v>470</v>
      </c>
      <c r="F77" s="9">
        <v>250</v>
      </c>
      <c r="G77" s="9">
        <v>160</v>
      </c>
      <c r="H77" s="10"/>
      <c r="I77" s="10"/>
      <c r="J77" s="10"/>
      <c r="K77" s="12"/>
      <c r="L77" s="12"/>
      <c r="M77" s="12"/>
      <c r="N77" s="12"/>
      <c r="O77" s="12"/>
      <c r="P77" s="12"/>
      <c r="Q77" s="129"/>
      <c r="R77" s="167"/>
    </row>
    <row r="78" spans="1:18" s="166" customFormat="1" ht="31.5" customHeight="1" x14ac:dyDescent="0.25">
      <c r="A78" s="26">
        <v>60</v>
      </c>
      <c r="B78" s="116" t="s">
        <v>164</v>
      </c>
      <c r="C78" s="116" t="s">
        <v>67</v>
      </c>
      <c r="D78" s="116" t="s">
        <v>165</v>
      </c>
      <c r="E78" s="9">
        <v>380</v>
      </c>
      <c r="F78" s="9">
        <v>190</v>
      </c>
      <c r="G78" s="9">
        <v>140</v>
      </c>
      <c r="H78" s="10"/>
      <c r="I78" s="10"/>
      <c r="J78" s="10"/>
      <c r="K78" s="12"/>
      <c r="L78" s="12"/>
      <c r="M78" s="12"/>
      <c r="N78" s="12"/>
      <c r="O78" s="12"/>
      <c r="P78" s="12"/>
      <c r="Q78" s="129"/>
      <c r="R78" s="167"/>
    </row>
    <row r="79" spans="1:18" s="166" customFormat="1" ht="31.5" customHeight="1" x14ac:dyDescent="0.25">
      <c r="A79" s="26">
        <v>61</v>
      </c>
      <c r="B79" s="116" t="s">
        <v>166</v>
      </c>
      <c r="C79" s="116" t="s">
        <v>67</v>
      </c>
      <c r="D79" s="116" t="s">
        <v>110</v>
      </c>
      <c r="E79" s="9">
        <v>380</v>
      </c>
      <c r="F79" s="9">
        <v>190</v>
      </c>
      <c r="G79" s="9">
        <v>140</v>
      </c>
      <c r="H79" s="10"/>
      <c r="I79" s="10"/>
      <c r="J79" s="10"/>
      <c r="K79" s="117"/>
      <c r="L79" s="117"/>
      <c r="M79" s="117"/>
      <c r="N79" s="117"/>
      <c r="O79" s="117"/>
      <c r="P79" s="117"/>
      <c r="Q79" s="129"/>
      <c r="R79" s="167"/>
    </row>
    <row r="80" spans="1:18" s="166" customFormat="1" ht="31.5" customHeight="1" x14ac:dyDescent="0.25">
      <c r="A80" s="26">
        <v>62</v>
      </c>
      <c r="B80" s="116" t="s">
        <v>167</v>
      </c>
      <c r="C80" s="116" t="s">
        <v>67</v>
      </c>
      <c r="D80" s="116" t="s">
        <v>110</v>
      </c>
      <c r="E80" s="9">
        <v>380</v>
      </c>
      <c r="F80" s="9">
        <v>190</v>
      </c>
      <c r="G80" s="9">
        <v>140</v>
      </c>
      <c r="H80" s="10"/>
      <c r="I80" s="10"/>
      <c r="J80" s="10"/>
      <c r="K80" s="117"/>
      <c r="L80" s="117"/>
      <c r="M80" s="117"/>
      <c r="N80" s="117"/>
      <c r="O80" s="117"/>
      <c r="P80" s="117"/>
      <c r="Q80" s="129"/>
      <c r="R80" s="167"/>
    </row>
    <row r="81" spans="1:18" s="166" customFormat="1" ht="31.5" customHeight="1" x14ac:dyDescent="0.25">
      <c r="A81" s="26">
        <v>63</v>
      </c>
      <c r="B81" s="116" t="s">
        <v>168</v>
      </c>
      <c r="C81" s="116" t="s">
        <v>67</v>
      </c>
      <c r="D81" s="116" t="s">
        <v>169</v>
      </c>
      <c r="E81" s="9">
        <v>380</v>
      </c>
      <c r="F81" s="9">
        <v>190</v>
      </c>
      <c r="G81" s="9">
        <v>140</v>
      </c>
      <c r="H81" s="10"/>
      <c r="I81" s="10"/>
      <c r="J81" s="10"/>
      <c r="K81" s="117"/>
      <c r="L81" s="117"/>
      <c r="M81" s="117"/>
      <c r="N81" s="117"/>
      <c r="O81" s="117"/>
      <c r="P81" s="117"/>
      <c r="Q81" s="129"/>
      <c r="R81" s="167"/>
    </row>
    <row r="82" spans="1:18" s="166" customFormat="1" ht="31.5" customHeight="1" x14ac:dyDescent="0.25">
      <c r="A82" s="26">
        <v>64</v>
      </c>
      <c r="B82" s="116" t="s">
        <v>170</v>
      </c>
      <c r="C82" s="116" t="s">
        <v>67</v>
      </c>
      <c r="D82" s="116" t="s">
        <v>171</v>
      </c>
      <c r="E82" s="9">
        <v>470</v>
      </c>
      <c r="F82" s="9">
        <v>250</v>
      </c>
      <c r="G82" s="9">
        <v>160</v>
      </c>
      <c r="H82" s="10"/>
      <c r="I82" s="10"/>
      <c r="J82" s="10"/>
      <c r="K82" s="117"/>
      <c r="L82" s="117"/>
      <c r="M82" s="117"/>
      <c r="N82" s="117"/>
      <c r="O82" s="117"/>
      <c r="P82" s="117"/>
      <c r="Q82" s="129"/>
      <c r="R82" s="167"/>
    </row>
    <row r="83" spans="1:18" s="166" customFormat="1" ht="31.5" customHeight="1" x14ac:dyDescent="0.25">
      <c r="A83" s="26">
        <v>65</v>
      </c>
      <c r="B83" s="116" t="s">
        <v>172</v>
      </c>
      <c r="C83" s="116" t="s">
        <v>173</v>
      </c>
      <c r="D83" s="116" t="s">
        <v>110</v>
      </c>
      <c r="E83" s="9">
        <v>470</v>
      </c>
      <c r="F83" s="9">
        <v>250</v>
      </c>
      <c r="G83" s="9">
        <v>160</v>
      </c>
      <c r="H83" s="10"/>
      <c r="I83" s="10"/>
      <c r="J83" s="10"/>
      <c r="K83" s="117"/>
      <c r="L83" s="117"/>
      <c r="M83" s="117"/>
      <c r="N83" s="117"/>
      <c r="O83" s="117"/>
      <c r="P83" s="117"/>
      <c r="Q83" s="129"/>
      <c r="R83" s="167"/>
    </row>
    <row r="84" spans="1:18" s="166" customFormat="1" ht="31.5" customHeight="1" x14ac:dyDescent="0.25">
      <c r="A84" s="26">
        <v>66</v>
      </c>
      <c r="B84" s="116" t="s">
        <v>174</v>
      </c>
      <c r="C84" s="116" t="s">
        <v>67</v>
      </c>
      <c r="D84" s="116" t="s">
        <v>169</v>
      </c>
      <c r="E84" s="9">
        <v>310</v>
      </c>
      <c r="F84" s="9">
        <v>210</v>
      </c>
      <c r="G84" s="9">
        <v>140</v>
      </c>
      <c r="H84" s="10"/>
      <c r="I84" s="10"/>
      <c r="J84" s="10"/>
      <c r="K84" s="117"/>
      <c r="L84" s="117"/>
      <c r="M84" s="117"/>
      <c r="N84" s="117"/>
      <c r="O84" s="117"/>
      <c r="P84" s="117"/>
      <c r="Q84" s="129"/>
      <c r="R84" s="167"/>
    </row>
    <row r="85" spans="1:18" s="166" customFormat="1" ht="31.5" customHeight="1" x14ac:dyDescent="0.25">
      <c r="A85" s="26">
        <v>67</v>
      </c>
      <c r="B85" s="116" t="s">
        <v>175</v>
      </c>
      <c r="C85" s="116" t="s">
        <v>67</v>
      </c>
      <c r="D85" s="116" t="s">
        <v>176</v>
      </c>
      <c r="E85" s="9">
        <v>310</v>
      </c>
      <c r="F85" s="9">
        <v>210</v>
      </c>
      <c r="G85" s="9">
        <v>140</v>
      </c>
      <c r="H85" s="10"/>
      <c r="I85" s="10"/>
      <c r="J85" s="10"/>
      <c r="K85" s="117"/>
      <c r="L85" s="117"/>
      <c r="M85" s="117"/>
      <c r="N85" s="117"/>
      <c r="O85" s="117"/>
      <c r="P85" s="117"/>
      <c r="Q85" s="129"/>
      <c r="R85" s="167"/>
    </row>
    <row r="86" spans="1:18" s="166" customFormat="1" ht="31.5" customHeight="1" x14ac:dyDescent="0.25">
      <c r="A86" s="26">
        <v>68</v>
      </c>
      <c r="B86" s="116" t="s">
        <v>177</v>
      </c>
      <c r="C86" s="116" t="s">
        <v>67</v>
      </c>
      <c r="D86" s="116" t="s">
        <v>75</v>
      </c>
      <c r="E86" s="9">
        <v>380</v>
      </c>
      <c r="F86" s="9">
        <v>190</v>
      </c>
      <c r="G86" s="9">
        <v>140</v>
      </c>
      <c r="H86" s="10"/>
      <c r="I86" s="10"/>
      <c r="J86" s="10"/>
      <c r="K86" s="117"/>
      <c r="L86" s="117"/>
      <c r="M86" s="117"/>
      <c r="N86" s="117"/>
      <c r="O86" s="117"/>
      <c r="P86" s="117"/>
      <c r="Q86" s="129"/>
      <c r="R86" s="167"/>
    </row>
    <row r="87" spans="1:18" s="166" customFormat="1" ht="31.5" customHeight="1" x14ac:dyDescent="0.25">
      <c r="A87" s="26">
        <v>69</v>
      </c>
      <c r="B87" s="116" t="s">
        <v>178</v>
      </c>
      <c r="C87" s="116" t="s">
        <v>74</v>
      </c>
      <c r="D87" s="116" t="s">
        <v>179</v>
      </c>
      <c r="E87" s="9">
        <v>380</v>
      </c>
      <c r="F87" s="9">
        <v>190</v>
      </c>
      <c r="G87" s="9">
        <v>140</v>
      </c>
      <c r="H87" s="10"/>
      <c r="I87" s="10"/>
      <c r="J87" s="10"/>
      <c r="K87" s="117"/>
      <c r="L87" s="117"/>
      <c r="M87" s="117"/>
      <c r="N87" s="117"/>
      <c r="O87" s="117"/>
      <c r="P87" s="117"/>
      <c r="Q87" s="129"/>
      <c r="R87" s="167"/>
    </row>
    <row r="88" spans="1:18" s="166" customFormat="1" ht="31.5" customHeight="1" x14ac:dyDescent="0.25">
      <c r="A88" s="26">
        <v>70</v>
      </c>
      <c r="B88" s="116" t="s">
        <v>180</v>
      </c>
      <c r="C88" s="116" t="s">
        <v>67</v>
      </c>
      <c r="D88" s="116" t="s">
        <v>181</v>
      </c>
      <c r="E88" s="9">
        <v>470</v>
      </c>
      <c r="F88" s="9">
        <v>250</v>
      </c>
      <c r="G88" s="9">
        <v>160</v>
      </c>
      <c r="H88" s="10"/>
      <c r="I88" s="10"/>
      <c r="J88" s="10"/>
      <c r="K88" s="117"/>
      <c r="L88" s="117"/>
      <c r="M88" s="117"/>
      <c r="N88" s="117"/>
      <c r="O88" s="117"/>
      <c r="P88" s="117"/>
      <c r="Q88" s="129"/>
      <c r="R88" s="167"/>
    </row>
    <row r="89" spans="1:18" s="166" customFormat="1" ht="31.5" customHeight="1" x14ac:dyDescent="0.25">
      <c r="A89" s="26">
        <v>71</v>
      </c>
      <c r="B89" s="116" t="s">
        <v>182</v>
      </c>
      <c r="C89" s="116" t="s">
        <v>54</v>
      </c>
      <c r="D89" s="116" t="s">
        <v>183</v>
      </c>
      <c r="E89" s="9">
        <v>380</v>
      </c>
      <c r="F89" s="9">
        <v>190</v>
      </c>
      <c r="G89" s="9">
        <v>140</v>
      </c>
      <c r="H89" s="10"/>
      <c r="I89" s="10"/>
      <c r="J89" s="10"/>
      <c r="K89" s="117"/>
      <c r="L89" s="117"/>
      <c r="M89" s="117"/>
      <c r="N89" s="117"/>
      <c r="O89" s="117"/>
      <c r="P89" s="117"/>
      <c r="Q89" s="129"/>
      <c r="R89" s="167"/>
    </row>
    <row r="90" spans="1:18" s="166" customFormat="1" ht="31.5" customHeight="1" x14ac:dyDescent="0.25">
      <c r="A90" s="26">
        <v>72</v>
      </c>
      <c r="B90" s="116" t="s">
        <v>184</v>
      </c>
      <c r="C90" s="116" t="s">
        <v>185</v>
      </c>
      <c r="D90" s="116" t="s">
        <v>110</v>
      </c>
      <c r="E90" s="9">
        <v>470</v>
      </c>
      <c r="F90" s="9">
        <v>250</v>
      </c>
      <c r="G90" s="9">
        <v>160</v>
      </c>
      <c r="H90" s="10"/>
      <c r="I90" s="10"/>
      <c r="J90" s="10"/>
      <c r="K90" s="117"/>
      <c r="L90" s="117"/>
      <c r="M90" s="117"/>
      <c r="N90" s="117"/>
      <c r="O90" s="117"/>
      <c r="P90" s="117"/>
      <c r="Q90" s="129"/>
      <c r="R90" s="167"/>
    </row>
    <row r="91" spans="1:18" s="166" customFormat="1" ht="31.5" customHeight="1" x14ac:dyDescent="0.25">
      <c r="A91" s="26">
        <v>73</v>
      </c>
      <c r="B91" s="116" t="s">
        <v>186</v>
      </c>
      <c r="C91" s="116" t="s">
        <v>187</v>
      </c>
      <c r="D91" s="116" t="s">
        <v>188</v>
      </c>
      <c r="E91" s="9">
        <v>310</v>
      </c>
      <c r="F91" s="9">
        <v>210</v>
      </c>
      <c r="G91" s="9">
        <v>140</v>
      </c>
      <c r="H91" s="10"/>
      <c r="I91" s="10"/>
      <c r="J91" s="10"/>
      <c r="K91" s="117"/>
      <c r="L91" s="117"/>
      <c r="M91" s="117"/>
      <c r="N91" s="117"/>
      <c r="O91" s="117"/>
      <c r="P91" s="117"/>
      <c r="Q91" s="129"/>
      <c r="R91" s="167"/>
    </row>
    <row r="92" spans="1:18" s="166" customFormat="1" ht="31.5" customHeight="1" x14ac:dyDescent="0.25">
      <c r="A92" s="26">
        <v>74</v>
      </c>
      <c r="B92" s="116" t="s">
        <v>189</v>
      </c>
      <c r="C92" s="116" t="s">
        <v>74</v>
      </c>
      <c r="D92" s="116" t="s">
        <v>190</v>
      </c>
      <c r="E92" s="9">
        <v>380</v>
      </c>
      <c r="F92" s="9">
        <v>240</v>
      </c>
      <c r="G92" s="9">
        <v>160</v>
      </c>
      <c r="H92" s="10"/>
      <c r="I92" s="10"/>
      <c r="J92" s="10"/>
      <c r="K92" s="117"/>
      <c r="L92" s="117"/>
      <c r="M92" s="117"/>
      <c r="N92" s="117"/>
      <c r="O92" s="117"/>
      <c r="P92" s="117"/>
      <c r="Q92" s="129"/>
      <c r="R92" s="167"/>
    </row>
    <row r="93" spans="1:18" s="166" customFormat="1" ht="31.5" customHeight="1" x14ac:dyDescent="0.25">
      <c r="A93" s="26">
        <v>75</v>
      </c>
      <c r="B93" s="116" t="s">
        <v>191</v>
      </c>
      <c r="C93" s="116" t="s">
        <v>67</v>
      </c>
      <c r="D93" s="116" t="s">
        <v>159</v>
      </c>
      <c r="E93" s="9">
        <v>380</v>
      </c>
      <c r="F93" s="9">
        <v>240</v>
      </c>
      <c r="G93" s="9">
        <v>160</v>
      </c>
      <c r="H93" s="10"/>
      <c r="I93" s="10"/>
      <c r="J93" s="10"/>
      <c r="K93" s="117"/>
      <c r="L93" s="117"/>
      <c r="M93" s="117"/>
      <c r="N93" s="117"/>
      <c r="O93" s="117"/>
      <c r="P93" s="117"/>
      <c r="Q93" s="129"/>
      <c r="R93" s="167"/>
    </row>
    <row r="94" spans="1:18" s="166" customFormat="1" ht="31.5" customHeight="1" x14ac:dyDescent="0.25">
      <c r="A94" s="26">
        <v>76</v>
      </c>
      <c r="B94" s="116" t="s">
        <v>192</v>
      </c>
      <c r="C94" s="116" t="s">
        <v>67</v>
      </c>
      <c r="D94" s="116" t="s">
        <v>193</v>
      </c>
      <c r="E94" s="9">
        <v>380</v>
      </c>
      <c r="F94" s="9">
        <v>240</v>
      </c>
      <c r="G94" s="9">
        <v>160</v>
      </c>
      <c r="H94" s="10"/>
      <c r="I94" s="10"/>
      <c r="J94" s="10"/>
      <c r="K94" s="117"/>
      <c r="L94" s="117"/>
      <c r="M94" s="117"/>
      <c r="N94" s="117"/>
      <c r="O94" s="117"/>
      <c r="P94" s="117"/>
      <c r="Q94" s="129"/>
      <c r="R94" s="167"/>
    </row>
    <row r="95" spans="1:18" s="166" customFormat="1" ht="31.5" customHeight="1" x14ac:dyDescent="0.25">
      <c r="A95" s="26">
        <v>77</v>
      </c>
      <c r="B95" s="116" t="s">
        <v>194</v>
      </c>
      <c r="C95" s="116" t="s">
        <v>115</v>
      </c>
      <c r="D95" s="116" t="s">
        <v>154</v>
      </c>
      <c r="E95" s="9">
        <v>310</v>
      </c>
      <c r="F95" s="9">
        <v>210</v>
      </c>
      <c r="G95" s="9">
        <v>140</v>
      </c>
      <c r="H95" s="10"/>
      <c r="I95" s="10"/>
      <c r="J95" s="10"/>
      <c r="K95" s="117"/>
      <c r="L95" s="117"/>
      <c r="M95" s="117"/>
      <c r="N95" s="117"/>
      <c r="O95" s="117"/>
      <c r="P95" s="117"/>
      <c r="Q95" s="129"/>
      <c r="R95" s="167"/>
    </row>
    <row r="96" spans="1:18" s="166" customFormat="1" ht="31.5" customHeight="1" x14ac:dyDescent="0.25">
      <c r="A96" s="26">
        <v>78</v>
      </c>
      <c r="B96" s="116" t="s">
        <v>195</v>
      </c>
      <c r="C96" s="116" t="s">
        <v>173</v>
      </c>
      <c r="D96" s="116" t="s">
        <v>157</v>
      </c>
      <c r="E96" s="9">
        <v>310</v>
      </c>
      <c r="F96" s="9">
        <v>210</v>
      </c>
      <c r="G96" s="9">
        <v>140</v>
      </c>
      <c r="H96" s="10"/>
      <c r="I96" s="10"/>
      <c r="J96" s="10"/>
      <c r="K96" s="117"/>
      <c r="L96" s="117"/>
      <c r="M96" s="117"/>
      <c r="N96" s="117"/>
      <c r="O96" s="117"/>
      <c r="P96" s="117"/>
      <c r="Q96" s="129"/>
      <c r="R96" s="167"/>
    </row>
    <row r="97" spans="1:18" s="166" customFormat="1" ht="31.5" customHeight="1" x14ac:dyDescent="0.25">
      <c r="A97" s="26">
        <v>79</v>
      </c>
      <c r="B97" s="116" t="s">
        <v>196</v>
      </c>
      <c r="C97" s="116" t="s">
        <v>54</v>
      </c>
      <c r="D97" s="116" t="s">
        <v>152</v>
      </c>
      <c r="E97" s="9">
        <v>310</v>
      </c>
      <c r="F97" s="9">
        <v>210</v>
      </c>
      <c r="G97" s="9">
        <v>140</v>
      </c>
      <c r="H97" s="10"/>
      <c r="I97" s="10"/>
      <c r="J97" s="10"/>
      <c r="K97" s="117"/>
      <c r="L97" s="117"/>
      <c r="M97" s="117"/>
      <c r="N97" s="117"/>
      <c r="O97" s="117"/>
      <c r="P97" s="117"/>
      <c r="Q97" s="129"/>
      <c r="R97" s="167"/>
    </row>
    <row r="98" spans="1:18" s="166" customFormat="1" ht="31.5" customHeight="1" x14ac:dyDescent="0.25">
      <c r="A98" s="26">
        <v>80</v>
      </c>
      <c r="B98" s="116" t="s">
        <v>197</v>
      </c>
      <c r="C98" s="116" t="s">
        <v>67</v>
      </c>
      <c r="D98" s="116" t="s">
        <v>110</v>
      </c>
      <c r="E98" s="9">
        <v>310</v>
      </c>
      <c r="F98" s="9">
        <v>210</v>
      </c>
      <c r="G98" s="9">
        <v>140</v>
      </c>
      <c r="H98" s="10"/>
      <c r="I98" s="10"/>
      <c r="J98" s="10"/>
      <c r="K98" s="117"/>
      <c r="L98" s="117"/>
      <c r="M98" s="117"/>
      <c r="N98" s="117"/>
      <c r="O98" s="117"/>
      <c r="P98" s="117"/>
      <c r="Q98" s="129"/>
      <c r="R98" s="167"/>
    </row>
    <row r="99" spans="1:18" s="166" customFormat="1" ht="31.5" customHeight="1" x14ac:dyDescent="0.25">
      <c r="A99" s="26">
        <v>81</v>
      </c>
      <c r="B99" s="116" t="s">
        <v>198</v>
      </c>
      <c r="C99" s="116" t="s">
        <v>67</v>
      </c>
      <c r="D99" s="116" t="s">
        <v>199</v>
      </c>
      <c r="E99" s="9">
        <v>470</v>
      </c>
      <c r="F99" s="9">
        <v>250</v>
      </c>
      <c r="G99" s="9">
        <v>160</v>
      </c>
      <c r="H99" s="10"/>
      <c r="I99" s="10"/>
      <c r="J99" s="10"/>
      <c r="K99" s="117"/>
      <c r="L99" s="117"/>
      <c r="M99" s="117"/>
      <c r="N99" s="117"/>
      <c r="O99" s="117"/>
      <c r="P99" s="117"/>
      <c r="Q99" s="129"/>
      <c r="R99" s="167"/>
    </row>
    <row r="100" spans="1:18" s="166" customFormat="1" ht="31.5" customHeight="1" x14ac:dyDescent="0.25">
      <c r="A100" s="26">
        <v>82</v>
      </c>
      <c r="B100" s="116" t="s">
        <v>200</v>
      </c>
      <c r="C100" s="116" t="s">
        <v>67</v>
      </c>
      <c r="D100" s="116" t="s">
        <v>201</v>
      </c>
      <c r="E100" s="9">
        <v>470</v>
      </c>
      <c r="F100" s="9">
        <v>250</v>
      </c>
      <c r="G100" s="9">
        <v>160</v>
      </c>
      <c r="H100" s="10"/>
      <c r="I100" s="10"/>
      <c r="J100" s="10"/>
      <c r="K100" s="117"/>
      <c r="L100" s="117"/>
      <c r="M100" s="117"/>
      <c r="N100" s="117"/>
      <c r="O100" s="117"/>
      <c r="P100" s="117"/>
      <c r="Q100" s="129"/>
      <c r="R100" s="167"/>
    </row>
    <row r="101" spans="1:18" s="166" customFormat="1" ht="31.5" customHeight="1" x14ac:dyDescent="0.25">
      <c r="A101" s="26">
        <v>83</v>
      </c>
      <c r="B101" s="116" t="s">
        <v>202</v>
      </c>
      <c r="C101" s="116" t="s">
        <v>67</v>
      </c>
      <c r="D101" s="116" t="s">
        <v>203</v>
      </c>
      <c r="E101" s="9">
        <v>470</v>
      </c>
      <c r="F101" s="9">
        <v>250</v>
      </c>
      <c r="G101" s="9">
        <v>160</v>
      </c>
      <c r="H101" s="10"/>
      <c r="I101" s="10"/>
      <c r="J101" s="10"/>
      <c r="K101" s="117"/>
      <c r="L101" s="117"/>
      <c r="M101" s="117"/>
      <c r="N101" s="117"/>
      <c r="O101" s="117"/>
      <c r="P101" s="117"/>
      <c r="Q101" s="129"/>
      <c r="R101" s="167"/>
    </row>
    <row r="102" spans="1:18" s="166" customFormat="1" ht="31.5" customHeight="1" x14ac:dyDescent="0.25">
      <c r="A102" s="26">
        <v>84</v>
      </c>
      <c r="B102" s="116" t="s">
        <v>204</v>
      </c>
      <c r="C102" s="116" t="s">
        <v>173</v>
      </c>
      <c r="D102" s="116" t="s">
        <v>193</v>
      </c>
      <c r="E102" s="9">
        <v>380</v>
      </c>
      <c r="F102" s="9">
        <v>190</v>
      </c>
      <c r="G102" s="9">
        <v>140</v>
      </c>
      <c r="H102" s="10"/>
      <c r="I102" s="10"/>
      <c r="J102" s="10"/>
      <c r="K102" s="117"/>
      <c r="L102" s="117"/>
      <c r="M102" s="117"/>
      <c r="N102" s="117"/>
      <c r="O102" s="117"/>
      <c r="P102" s="117"/>
      <c r="Q102" s="129"/>
      <c r="R102" s="167"/>
    </row>
    <row r="103" spans="1:18" s="166" customFormat="1" ht="31.5" customHeight="1" x14ac:dyDescent="0.25">
      <c r="A103" s="26">
        <v>85</v>
      </c>
      <c r="B103" s="116" t="s">
        <v>205</v>
      </c>
      <c r="C103" s="116" t="s">
        <v>206</v>
      </c>
      <c r="D103" s="116" t="s">
        <v>207</v>
      </c>
      <c r="E103" s="9">
        <v>310</v>
      </c>
      <c r="F103" s="9">
        <v>210</v>
      </c>
      <c r="G103" s="9">
        <v>140</v>
      </c>
      <c r="H103" s="10"/>
      <c r="I103" s="10"/>
      <c r="J103" s="10"/>
      <c r="K103" s="117"/>
      <c r="L103" s="117"/>
      <c r="M103" s="117"/>
      <c r="N103" s="117"/>
      <c r="O103" s="117"/>
      <c r="P103" s="117"/>
      <c r="Q103" s="129"/>
      <c r="R103" s="167"/>
    </row>
    <row r="104" spans="1:18" s="166" customFormat="1" ht="31.5" customHeight="1" x14ac:dyDescent="0.25">
      <c r="A104" s="26">
        <v>86</v>
      </c>
      <c r="B104" s="116" t="s">
        <v>208</v>
      </c>
      <c r="C104" s="116" t="s">
        <v>173</v>
      </c>
      <c r="D104" s="116" t="s">
        <v>190</v>
      </c>
      <c r="E104" s="9">
        <v>310</v>
      </c>
      <c r="F104" s="9">
        <v>210</v>
      </c>
      <c r="G104" s="9">
        <v>140</v>
      </c>
      <c r="H104" s="10"/>
      <c r="I104" s="10"/>
      <c r="J104" s="10"/>
      <c r="K104" s="117"/>
      <c r="L104" s="117"/>
      <c r="M104" s="117"/>
      <c r="N104" s="117"/>
      <c r="O104" s="117"/>
      <c r="P104" s="117"/>
      <c r="Q104" s="129"/>
      <c r="R104" s="167"/>
    </row>
    <row r="105" spans="1:18" s="166" customFormat="1" ht="31.5" customHeight="1" x14ac:dyDescent="0.25">
      <c r="A105" s="26">
        <v>87</v>
      </c>
      <c r="B105" s="116" t="s">
        <v>209</v>
      </c>
      <c r="C105" s="116" t="s">
        <v>67</v>
      </c>
      <c r="D105" s="116" t="s">
        <v>159</v>
      </c>
      <c r="E105" s="9">
        <v>310</v>
      </c>
      <c r="F105" s="9">
        <v>210</v>
      </c>
      <c r="G105" s="9">
        <v>140</v>
      </c>
      <c r="H105" s="10"/>
      <c r="I105" s="10"/>
      <c r="J105" s="10"/>
      <c r="K105" s="117"/>
      <c r="L105" s="117"/>
      <c r="M105" s="117"/>
      <c r="N105" s="117"/>
      <c r="O105" s="117"/>
      <c r="P105" s="117"/>
      <c r="Q105" s="129"/>
      <c r="R105" s="167"/>
    </row>
    <row r="106" spans="1:18" s="166" customFormat="1" ht="31.5" customHeight="1" x14ac:dyDescent="0.25">
      <c r="A106" s="26">
        <v>88</v>
      </c>
      <c r="B106" s="116" t="s">
        <v>210</v>
      </c>
      <c r="C106" s="116" t="s">
        <v>211</v>
      </c>
      <c r="D106" s="116" t="s">
        <v>115</v>
      </c>
      <c r="E106" s="9">
        <v>310</v>
      </c>
      <c r="F106" s="9">
        <v>210</v>
      </c>
      <c r="G106" s="9">
        <v>140</v>
      </c>
      <c r="H106" s="10"/>
      <c r="I106" s="10"/>
      <c r="J106" s="10"/>
      <c r="K106" s="117"/>
      <c r="L106" s="117"/>
      <c r="M106" s="117"/>
      <c r="N106" s="117"/>
      <c r="O106" s="117"/>
      <c r="P106" s="117"/>
      <c r="Q106" s="129"/>
      <c r="R106" s="167"/>
    </row>
    <row r="107" spans="1:18" s="166" customFormat="1" ht="31.5" customHeight="1" x14ac:dyDescent="0.25">
      <c r="A107" s="26">
        <v>89</v>
      </c>
      <c r="B107" s="116" t="s">
        <v>212</v>
      </c>
      <c r="C107" s="116" t="s">
        <v>213</v>
      </c>
      <c r="D107" s="116" t="s">
        <v>115</v>
      </c>
      <c r="E107" s="9">
        <v>310</v>
      </c>
      <c r="F107" s="9">
        <v>210</v>
      </c>
      <c r="G107" s="9">
        <v>140</v>
      </c>
      <c r="H107" s="10"/>
      <c r="I107" s="10"/>
      <c r="J107" s="10"/>
      <c r="K107" s="117"/>
      <c r="L107" s="117"/>
      <c r="M107" s="117"/>
      <c r="N107" s="117"/>
      <c r="O107" s="117"/>
      <c r="P107" s="117"/>
      <c r="Q107" s="129"/>
      <c r="R107" s="167"/>
    </row>
    <row r="108" spans="1:18" s="166" customFormat="1" ht="31.5" customHeight="1" x14ac:dyDescent="0.25">
      <c r="A108" s="26">
        <v>90</v>
      </c>
      <c r="B108" s="116" t="s">
        <v>214</v>
      </c>
      <c r="C108" s="116" t="s">
        <v>215</v>
      </c>
      <c r="D108" s="116" t="s">
        <v>159</v>
      </c>
      <c r="E108" s="9">
        <v>470</v>
      </c>
      <c r="F108" s="9">
        <v>250</v>
      </c>
      <c r="G108" s="9">
        <v>160</v>
      </c>
      <c r="H108" s="10"/>
      <c r="I108" s="10"/>
      <c r="J108" s="10"/>
      <c r="K108" s="117"/>
      <c r="L108" s="117"/>
      <c r="M108" s="117"/>
      <c r="N108" s="117"/>
      <c r="O108" s="117"/>
      <c r="P108" s="117"/>
      <c r="Q108" s="129"/>
      <c r="R108" s="167"/>
    </row>
    <row r="109" spans="1:18" s="166" customFormat="1" ht="31.5" customHeight="1" x14ac:dyDescent="0.25">
      <c r="A109" s="26">
        <v>91</v>
      </c>
      <c r="B109" s="116" t="s">
        <v>216</v>
      </c>
      <c r="C109" s="116" t="s">
        <v>67</v>
      </c>
      <c r="D109" s="116" t="s">
        <v>163</v>
      </c>
      <c r="E109" s="9">
        <v>310</v>
      </c>
      <c r="F109" s="9">
        <v>210</v>
      </c>
      <c r="G109" s="9">
        <v>140</v>
      </c>
      <c r="H109" s="10"/>
      <c r="I109" s="10"/>
      <c r="J109" s="10"/>
      <c r="K109" s="117"/>
      <c r="L109" s="117"/>
      <c r="M109" s="117"/>
      <c r="N109" s="117"/>
      <c r="O109" s="117"/>
      <c r="P109" s="117"/>
      <c r="Q109" s="129"/>
      <c r="R109" s="167"/>
    </row>
    <row r="110" spans="1:18" s="166" customFormat="1" ht="31.5" customHeight="1" x14ac:dyDescent="0.25">
      <c r="A110" s="26">
        <v>92</v>
      </c>
      <c r="B110" s="116" t="s">
        <v>217</v>
      </c>
      <c r="C110" s="116" t="s">
        <v>218</v>
      </c>
      <c r="D110" s="116" t="s">
        <v>169</v>
      </c>
      <c r="E110" s="9">
        <v>310</v>
      </c>
      <c r="F110" s="9">
        <v>210</v>
      </c>
      <c r="G110" s="9">
        <v>140</v>
      </c>
      <c r="H110" s="10"/>
      <c r="I110" s="10"/>
      <c r="J110" s="10"/>
      <c r="K110" s="117"/>
      <c r="L110" s="117"/>
      <c r="M110" s="117"/>
      <c r="N110" s="117"/>
      <c r="O110" s="117"/>
      <c r="P110" s="117"/>
      <c r="Q110" s="129"/>
      <c r="R110" s="167"/>
    </row>
    <row r="111" spans="1:18" s="166" customFormat="1" ht="31.5" customHeight="1" x14ac:dyDescent="0.25">
      <c r="A111" s="26">
        <v>93</v>
      </c>
      <c r="B111" s="116" t="s">
        <v>219</v>
      </c>
      <c r="C111" s="116" t="s">
        <v>220</v>
      </c>
      <c r="D111" s="116" t="s">
        <v>110</v>
      </c>
      <c r="E111" s="9">
        <v>1000</v>
      </c>
      <c r="F111" s="9">
        <v>400</v>
      </c>
      <c r="G111" s="9">
        <v>170</v>
      </c>
      <c r="H111" s="10"/>
      <c r="I111" s="10"/>
      <c r="J111" s="10"/>
      <c r="K111" s="117"/>
      <c r="L111" s="117"/>
      <c r="M111" s="117"/>
      <c r="N111" s="117"/>
      <c r="O111" s="117"/>
      <c r="P111" s="117"/>
      <c r="Q111" s="129"/>
      <c r="R111" s="167"/>
    </row>
    <row r="112" spans="1:18" s="166" customFormat="1" ht="31.5" customHeight="1" x14ac:dyDescent="0.25">
      <c r="A112" s="26">
        <v>94</v>
      </c>
      <c r="B112" s="116" t="s">
        <v>221</v>
      </c>
      <c r="C112" s="116" t="s">
        <v>67</v>
      </c>
      <c r="D112" s="116" t="s">
        <v>154</v>
      </c>
      <c r="E112" s="9">
        <v>380</v>
      </c>
      <c r="F112" s="9">
        <v>190</v>
      </c>
      <c r="G112" s="9">
        <v>140</v>
      </c>
      <c r="H112" s="10"/>
      <c r="I112" s="10"/>
      <c r="J112" s="10"/>
      <c r="K112" s="117"/>
      <c r="L112" s="117"/>
      <c r="M112" s="117"/>
      <c r="N112" s="117"/>
      <c r="O112" s="117"/>
      <c r="P112" s="117"/>
      <c r="Q112" s="129"/>
      <c r="R112" s="167"/>
    </row>
    <row r="113" spans="1:18" s="166" customFormat="1" ht="31.5" customHeight="1" x14ac:dyDescent="0.25">
      <c r="A113" s="26">
        <v>95</v>
      </c>
      <c r="B113" s="116" t="s">
        <v>222</v>
      </c>
      <c r="C113" s="116" t="s">
        <v>173</v>
      </c>
      <c r="D113" s="116" t="s">
        <v>223</v>
      </c>
      <c r="E113" s="9">
        <v>380</v>
      </c>
      <c r="F113" s="9">
        <v>190</v>
      </c>
      <c r="G113" s="9">
        <v>140</v>
      </c>
      <c r="H113" s="10"/>
      <c r="I113" s="10"/>
      <c r="J113" s="10"/>
      <c r="K113" s="117"/>
      <c r="L113" s="117"/>
      <c r="M113" s="117"/>
      <c r="N113" s="117"/>
      <c r="O113" s="117"/>
      <c r="P113" s="117"/>
      <c r="Q113" s="129"/>
      <c r="R113" s="167"/>
    </row>
    <row r="114" spans="1:18" s="166" customFormat="1" ht="31.5" customHeight="1" x14ac:dyDescent="0.25">
      <c r="A114" s="26">
        <v>96</v>
      </c>
      <c r="B114" s="116" t="s">
        <v>224</v>
      </c>
      <c r="C114" s="116" t="s">
        <v>225</v>
      </c>
      <c r="D114" s="116" t="s">
        <v>193</v>
      </c>
      <c r="E114" s="9">
        <v>780</v>
      </c>
      <c r="F114" s="9">
        <v>320</v>
      </c>
      <c r="G114" s="9">
        <v>150</v>
      </c>
      <c r="H114" s="10"/>
      <c r="I114" s="10"/>
      <c r="J114" s="10"/>
      <c r="K114" s="117"/>
      <c r="L114" s="117"/>
      <c r="M114" s="117"/>
      <c r="N114" s="117"/>
      <c r="O114" s="117"/>
      <c r="P114" s="117"/>
      <c r="Q114" s="129"/>
      <c r="R114" s="167"/>
    </row>
    <row r="115" spans="1:18" s="166" customFormat="1" ht="31.5" customHeight="1" x14ac:dyDescent="0.25">
      <c r="A115" s="26">
        <v>97</v>
      </c>
      <c r="B115" s="116" t="s">
        <v>801</v>
      </c>
      <c r="C115" s="116" t="s">
        <v>802</v>
      </c>
      <c r="D115" s="116" t="s">
        <v>803</v>
      </c>
      <c r="E115" s="9">
        <v>710</v>
      </c>
      <c r="F115" s="9">
        <v>440</v>
      </c>
      <c r="G115" s="9">
        <v>250</v>
      </c>
      <c r="H115" s="10"/>
      <c r="I115" s="10"/>
      <c r="J115" s="10"/>
      <c r="K115" s="117"/>
      <c r="L115" s="117"/>
      <c r="M115" s="117"/>
      <c r="N115" s="117"/>
      <c r="O115" s="117"/>
      <c r="P115" s="117"/>
      <c r="Q115" s="129" t="s">
        <v>816</v>
      </c>
      <c r="R115" s="167"/>
    </row>
    <row r="116" spans="1:18" s="166" customFormat="1" ht="31.5" customHeight="1" x14ac:dyDescent="0.25">
      <c r="A116" s="26">
        <v>98</v>
      </c>
      <c r="B116" s="116" t="s">
        <v>804</v>
      </c>
      <c r="C116" s="116" t="s">
        <v>805</v>
      </c>
      <c r="D116" s="116" t="s">
        <v>806</v>
      </c>
      <c r="E116" s="9">
        <v>710</v>
      </c>
      <c r="F116" s="9">
        <v>440</v>
      </c>
      <c r="G116" s="9">
        <v>250</v>
      </c>
      <c r="H116" s="10"/>
      <c r="I116" s="10"/>
      <c r="J116" s="10"/>
      <c r="K116" s="117"/>
      <c r="L116" s="117"/>
      <c r="M116" s="117"/>
      <c r="N116" s="117"/>
      <c r="O116" s="117"/>
      <c r="P116" s="117"/>
      <c r="Q116" s="129" t="s">
        <v>816</v>
      </c>
      <c r="R116" s="167"/>
    </row>
    <row r="117" spans="1:18" s="166" customFormat="1" ht="31.5" customHeight="1" x14ac:dyDescent="0.25">
      <c r="A117" s="26">
        <v>99</v>
      </c>
      <c r="B117" s="116" t="s">
        <v>807</v>
      </c>
      <c r="C117" s="116" t="s">
        <v>808</v>
      </c>
      <c r="D117" s="116" t="s">
        <v>809</v>
      </c>
      <c r="E117" s="9">
        <v>710</v>
      </c>
      <c r="F117" s="9">
        <v>440</v>
      </c>
      <c r="G117" s="9">
        <v>250</v>
      </c>
      <c r="H117" s="10"/>
      <c r="I117" s="10"/>
      <c r="J117" s="10"/>
      <c r="K117" s="117"/>
      <c r="L117" s="117"/>
      <c r="M117" s="117"/>
      <c r="N117" s="117"/>
      <c r="O117" s="117"/>
      <c r="P117" s="117"/>
      <c r="Q117" s="129" t="s">
        <v>816</v>
      </c>
      <c r="R117" s="167"/>
    </row>
    <row r="118" spans="1:18" s="166" customFormat="1" ht="31.5" customHeight="1" x14ac:dyDescent="0.25">
      <c r="A118" s="26">
        <v>100</v>
      </c>
      <c r="B118" s="116" t="s">
        <v>810</v>
      </c>
      <c r="C118" s="116" t="s">
        <v>811</v>
      </c>
      <c r="D118" s="116" t="s">
        <v>812</v>
      </c>
      <c r="E118" s="9">
        <v>710</v>
      </c>
      <c r="F118" s="9">
        <v>440</v>
      </c>
      <c r="G118" s="9">
        <v>250</v>
      </c>
      <c r="H118" s="10"/>
      <c r="I118" s="10"/>
      <c r="J118" s="10"/>
      <c r="K118" s="117"/>
      <c r="L118" s="117"/>
      <c r="M118" s="117"/>
      <c r="N118" s="117"/>
      <c r="O118" s="117"/>
      <c r="P118" s="117"/>
      <c r="Q118" s="129" t="s">
        <v>816</v>
      </c>
      <c r="R118" s="167"/>
    </row>
    <row r="119" spans="1:18" s="166" customFormat="1" ht="31.5" customHeight="1" x14ac:dyDescent="0.25">
      <c r="A119" s="26">
        <v>101</v>
      </c>
      <c r="B119" s="116" t="s">
        <v>813</v>
      </c>
      <c r="C119" s="116" t="s">
        <v>814</v>
      </c>
      <c r="D119" s="116" t="s">
        <v>815</v>
      </c>
      <c r="E119" s="9">
        <v>710</v>
      </c>
      <c r="F119" s="9">
        <v>440</v>
      </c>
      <c r="G119" s="9">
        <v>250</v>
      </c>
      <c r="H119" s="10"/>
      <c r="I119" s="10"/>
      <c r="J119" s="10"/>
      <c r="K119" s="117"/>
      <c r="L119" s="117"/>
      <c r="M119" s="117"/>
      <c r="N119" s="117"/>
      <c r="O119" s="117"/>
      <c r="P119" s="117"/>
      <c r="Q119" s="129" t="s">
        <v>816</v>
      </c>
      <c r="R119" s="167"/>
    </row>
    <row r="120" spans="1:18" ht="31.5" customHeight="1" x14ac:dyDescent="0.25">
      <c r="A120" s="26"/>
      <c r="B120" s="31" t="s">
        <v>226</v>
      </c>
      <c r="C120" s="8"/>
      <c r="D120" s="8"/>
      <c r="E120" s="9"/>
      <c r="F120" s="9"/>
      <c r="G120" s="9"/>
      <c r="H120" s="10"/>
      <c r="I120" s="10"/>
      <c r="J120" s="10"/>
      <c r="K120" s="117"/>
      <c r="L120" s="117"/>
      <c r="M120" s="117"/>
      <c r="N120" s="117"/>
      <c r="O120" s="117"/>
      <c r="P120" s="117"/>
      <c r="Q120" s="129"/>
      <c r="R120" s="168"/>
    </row>
    <row r="121" spans="1:18" ht="31.5" customHeight="1" x14ac:dyDescent="0.25">
      <c r="A121" s="7">
        <v>102</v>
      </c>
      <c r="B121" s="8" t="s">
        <v>14</v>
      </c>
      <c r="C121" s="8" t="s">
        <v>227</v>
      </c>
      <c r="D121" s="8" t="s">
        <v>228</v>
      </c>
      <c r="E121" s="9">
        <v>1900</v>
      </c>
      <c r="F121" s="9">
        <v>720</v>
      </c>
      <c r="G121" s="9">
        <v>280</v>
      </c>
      <c r="H121" s="10"/>
      <c r="I121" s="10"/>
      <c r="J121" s="10"/>
      <c r="K121" s="117"/>
      <c r="L121" s="117"/>
      <c r="M121" s="117"/>
      <c r="N121" s="117"/>
      <c r="O121" s="117"/>
      <c r="P121" s="117"/>
      <c r="Q121" s="129"/>
      <c r="R121" s="168"/>
    </row>
    <row r="122" spans="1:18" ht="31.5" customHeight="1" x14ac:dyDescent="0.25">
      <c r="A122" s="7">
        <v>103</v>
      </c>
      <c r="B122" s="8" t="s">
        <v>14</v>
      </c>
      <c r="C122" s="8" t="s">
        <v>228</v>
      </c>
      <c r="D122" s="8" t="s">
        <v>229</v>
      </c>
      <c r="E122" s="9">
        <v>1300</v>
      </c>
      <c r="F122" s="9">
        <v>510</v>
      </c>
      <c r="G122" s="9">
        <v>200</v>
      </c>
      <c r="H122" s="10"/>
      <c r="I122" s="10"/>
      <c r="J122" s="10"/>
      <c r="K122" s="117"/>
      <c r="L122" s="117"/>
      <c r="M122" s="117"/>
      <c r="N122" s="117"/>
      <c r="O122" s="117"/>
      <c r="P122" s="117"/>
      <c r="Q122" s="129"/>
      <c r="R122" s="168"/>
    </row>
    <row r="123" spans="1:18" ht="31.5" customHeight="1" x14ac:dyDescent="0.25">
      <c r="A123" s="7">
        <v>104</v>
      </c>
      <c r="B123" s="8" t="s">
        <v>14</v>
      </c>
      <c r="C123" s="8" t="s">
        <v>230</v>
      </c>
      <c r="D123" s="8" t="s">
        <v>231</v>
      </c>
      <c r="E123" s="9">
        <v>640</v>
      </c>
      <c r="F123" s="9">
        <v>340</v>
      </c>
      <c r="G123" s="9">
        <v>150</v>
      </c>
      <c r="H123" s="10"/>
      <c r="I123" s="10"/>
      <c r="J123" s="10"/>
      <c r="K123" s="117"/>
      <c r="L123" s="117"/>
      <c r="M123" s="117"/>
      <c r="N123" s="117"/>
      <c r="O123" s="117"/>
      <c r="P123" s="117"/>
      <c r="Q123" s="129"/>
      <c r="R123" s="168"/>
    </row>
    <row r="124" spans="1:18" ht="31.5" customHeight="1" x14ac:dyDescent="0.25">
      <c r="A124" s="7">
        <v>105</v>
      </c>
      <c r="B124" s="8" t="s">
        <v>232</v>
      </c>
      <c r="C124" s="8" t="s">
        <v>233</v>
      </c>
      <c r="D124" s="8" t="s">
        <v>234</v>
      </c>
      <c r="E124" s="9">
        <v>640</v>
      </c>
      <c r="F124" s="9">
        <v>360</v>
      </c>
      <c r="G124" s="9">
        <v>150</v>
      </c>
      <c r="H124" s="10"/>
      <c r="I124" s="10"/>
      <c r="J124" s="10"/>
      <c r="K124" s="117"/>
      <c r="L124" s="117"/>
      <c r="M124" s="117"/>
      <c r="N124" s="117"/>
      <c r="O124" s="117"/>
      <c r="P124" s="117"/>
      <c r="Q124" s="129"/>
      <c r="R124" s="168"/>
    </row>
    <row r="125" spans="1:18" ht="31.5" customHeight="1" x14ac:dyDescent="0.25">
      <c r="A125" s="7">
        <v>106</v>
      </c>
      <c r="B125" s="8" t="s">
        <v>232</v>
      </c>
      <c r="C125" s="8" t="s">
        <v>233</v>
      </c>
      <c r="D125" s="8" t="s">
        <v>235</v>
      </c>
      <c r="E125" s="9">
        <v>640</v>
      </c>
      <c r="F125" s="9">
        <v>360</v>
      </c>
      <c r="G125" s="9">
        <v>150</v>
      </c>
      <c r="H125" s="10"/>
      <c r="I125" s="10"/>
      <c r="J125" s="10"/>
      <c r="K125" s="117"/>
      <c r="L125" s="117"/>
      <c r="M125" s="117"/>
      <c r="N125" s="117"/>
      <c r="O125" s="117"/>
      <c r="P125" s="117"/>
      <c r="Q125" s="129"/>
      <c r="R125" s="168"/>
    </row>
    <row r="126" spans="1:18" ht="31.5" customHeight="1" x14ac:dyDescent="0.25">
      <c r="A126" s="7"/>
      <c r="B126" s="31" t="s">
        <v>236</v>
      </c>
      <c r="C126" s="8"/>
      <c r="D126" s="8"/>
      <c r="E126" s="9"/>
      <c r="F126" s="9"/>
      <c r="G126" s="9"/>
      <c r="H126" s="10"/>
      <c r="I126" s="10"/>
      <c r="J126" s="10"/>
      <c r="K126" s="117"/>
      <c r="L126" s="117"/>
      <c r="M126" s="117"/>
      <c r="N126" s="117"/>
      <c r="O126" s="117"/>
      <c r="P126" s="117"/>
      <c r="Q126" s="129"/>
      <c r="R126" s="168"/>
    </row>
    <row r="127" spans="1:18" ht="31.5" customHeight="1" x14ac:dyDescent="0.25">
      <c r="A127" s="33">
        <v>107</v>
      </c>
      <c r="B127" s="8" t="s">
        <v>14</v>
      </c>
      <c r="C127" s="8" t="s">
        <v>237</v>
      </c>
      <c r="D127" s="8" t="s">
        <v>238</v>
      </c>
      <c r="E127" s="9">
        <v>1100</v>
      </c>
      <c r="F127" s="9">
        <v>550</v>
      </c>
      <c r="G127" s="9">
        <v>300</v>
      </c>
      <c r="H127" s="10"/>
      <c r="I127" s="10"/>
      <c r="J127" s="10"/>
      <c r="K127" s="117"/>
      <c r="L127" s="117"/>
      <c r="M127" s="117"/>
      <c r="N127" s="117"/>
      <c r="O127" s="117"/>
      <c r="P127" s="117"/>
      <c r="Q127" s="129"/>
      <c r="R127" s="168"/>
    </row>
    <row r="128" spans="1:18" ht="31.5" customHeight="1" x14ac:dyDescent="0.25">
      <c r="A128" s="33">
        <v>108</v>
      </c>
      <c r="B128" s="8" t="s">
        <v>14</v>
      </c>
      <c r="C128" s="8" t="s">
        <v>239</v>
      </c>
      <c r="D128" s="8" t="s">
        <v>240</v>
      </c>
      <c r="E128" s="9">
        <v>620</v>
      </c>
      <c r="F128" s="9">
        <v>360</v>
      </c>
      <c r="G128" s="9">
        <v>150</v>
      </c>
      <c r="H128" s="10"/>
      <c r="I128" s="10"/>
      <c r="J128" s="10"/>
      <c r="K128" s="117"/>
      <c r="L128" s="117"/>
      <c r="M128" s="117"/>
      <c r="N128" s="117"/>
      <c r="O128" s="117"/>
      <c r="P128" s="117"/>
      <c r="Q128" s="129"/>
      <c r="R128" s="168"/>
    </row>
    <row r="129" spans="1:18" ht="31.5" customHeight="1" x14ac:dyDescent="0.25">
      <c r="A129" s="33">
        <v>109</v>
      </c>
      <c r="B129" s="8" t="s">
        <v>817</v>
      </c>
      <c r="C129" s="8" t="s">
        <v>818</v>
      </c>
      <c r="D129" s="8" t="s">
        <v>819</v>
      </c>
      <c r="E129" s="9">
        <v>710</v>
      </c>
      <c r="F129" s="9">
        <v>440</v>
      </c>
      <c r="G129" s="9">
        <v>250</v>
      </c>
      <c r="H129" s="10">
        <f>E129*70%</f>
        <v>496.99999999999994</v>
      </c>
      <c r="I129" s="10">
        <f t="shared" ref="I129:J131" si="0">F129*70%</f>
        <v>308</v>
      </c>
      <c r="J129" s="10">
        <f t="shared" si="0"/>
        <v>175</v>
      </c>
      <c r="K129" s="117"/>
      <c r="L129" s="117"/>
      <c r="M129" s="117"/>
      <c r="N129" s="117"/>
      <c r="O129" s="117"/>
      <c r="P129" s="117"/>
      <c r="Q129" s="129" t="s">
        <v>826</v>
      </c>
      <c r="R129" s="168"/>
    </row>
    <row r="130" spans="1:18" ht="31.5" customHeight="1" x14ac:dyDescent="0.25">
      <c r="A130" s="33">
        <v>110</v>
      </c>
      <c r="B130" s="8" t="s">
        <v>820</v>
      </c>
      <c r="C130" s="8" t="s">
        <v>821</v>
      </c>
      <c r="D130" s="8" t="s">
        <v>822</v>
      </c>
      <c r="E130" s="9">
        <v>710</v>
      </c>
      <c r="F130" s="9">
        <v>440</v>
      </c>
      <c r="G130" s="9">
        <v>250</v>
      </c>
      <c r="H130" s="10">
        <f t="shared" ref="H130:H131" si="1">E130*70%</f>
        <v>496.99999999999994</v>
      </c>
      <c r="I130" s="10">
        <f t="shared" si="0"/>
        <v>308</v>
      </c>
      <c r="J130" s="10">
        <f t="shared" si="0"/>
        <v>175</v>
      </c>
      <c r="K130" s="117"/>
      <c r="L130" s="117"/>
      <c r="M130" s="117"/>
      <c r="N130" s="117"/>
      <c r="O130" s="117"/>
      <c r="P130" s="117"/>
      <c r="Q130" s="129" t="s">
        <v>826</v>
      </c>
      <c r="R130" s="168"/>
    </row>
    <row r="131" spans="1:18" ht="31.5" customHeight="1" x14ac:dyDescent="0.25">
      <c r="A131" s="33">
        <v>111</v>
      </c>
      <c r="B131" s="8" t="s">
        <v>823</v>
      </c>
      <c r="C131" s="8" t="s">
        <v>824</v>
      </c>
      <c r="D131" s="8" t="s">
        <v>825</v>
      </c>
      <c r="E131" s="9">
        <v>710</v>
      </c>
      <c r="F131" s="9">
        <v>440</v>
      </c>
      <c r="G131" s="9">
        <v>250</v>
      </c>
      <c r="H131" s="10">
        <f t="shared" si="1"/>
        <v>496.99999999999994</v>
      </c>
      <c r="I131" s="10">
        <f t="shared" si="0"/>
        <v>308</v>
      </c>
      <c r="J131" s="10">
        <f t="shared" si="0"/>
        <v>175</v>
      </c>
      <c r="K131" s="117"/>
      <c r="L131" s="117"/>
      <c r="M131" s="117"/>
      <c r="N131" s="117"/>
      <c r="O131" s="117"/>
      <c r="P131" s="117"/>
      <c r="Q131" s="129" t="s">
        <v>826</v>
      </c>
      <c r="R131" s="168"/>
    </row>
    <row r="132" spans="1:18" ht="47.25" customHeight="1" x14ac:dyDescent="0.25">
      <c r="A132" s="33">
        <v>112</v>
      </c>
      <c r="B132" s="126" t="s">
        <v>241</v>
      </c>
      <c r="C132" s="127"/>
      <c r="D132" s="117"/>
      <c r="E132" s="12">
        <v>310</v>
      </c>
      <c r="F132" s="12"/>
      <c r="G132" s="12"/>
      <c r="H132" s="10"/>
      <c r="I132" s="10"/>
      <c r="J132" s="10"/>
      <c r="K132" s="128">
        <f>E132*6</f>
        <v>1860</v>
      </c>
      <c r="L132" s="117"/>
      <c r="M132" s="117"/>
      <c r="N132" s="117"/>
      <c r="O132" s="117"/>
      <c r="P132" s="117"/>
      <c r="Q132" s="129" t="s">
        <v>917</v>
      </c>
      <c r="R132" s="168"/>
    </row>
    <row r="133" spans="1:18" ht="31.5" customHeight="1" x14ac:dyDescent="0.25">
      <c r="A133" s="33">
        <v>113</v>
      </c>
      <c r="B133" s="130" t="s">
        <v>242</v>
      </c>
      <c r="C133" s="131"/>
      <c r="D133" s="132"/>
      <c r="E133" s="101">
        <v>310</v>
      </c>
      <c r="F133" s="101">
        <v>210</v>
      </c>
      <c r="G133" s="101">
        <v>140</v>
      </c>
      <c r="H133" s="101"/>
      <c r="I133" s="101"/>
      <c r="J133" s="101"/>
      <c r="K133" s="132"/>
      <c r="L133" s="132"/>
      <c r="M133" s="132"/>
      <c r="N133" s="132"/>
      <c r="O133" s="132"/>
      <c r="P133" s="132"/>
      <c r="Q133" s="182" t="s">
        <v>844</v>
      </c>
      <c r="R133" s="168"/>
    </row>
    <row r="134" spans="1:18" ht="31.5" customHeight="1" x14ac:dyDescent="0.25">
      <c r="A134" s="33">
        <v>114</v>
      </c>
      <c r="B134" s="134" t="s">
        <v>243</v>
      </c>
      <c r="C134" s="127"/>
      <c r="D134" s="117"/>
      <c r="E134" s="12">
        <v>550</v>
      </c>
      <c r="F134" s="12">
        <v>360</v>
      </c>
      <c r="G134" s="12">
        <v>230</v>
      </c>
      <c r="H134" s="12">
        <v>260</v>
      </c>
      <c r="I134" s="12">
        <v>130</v>
      </c>
      <c r="J134" s="12">
        <v>95</v>
      </c>
      <c r="K134" s="117"/>
      <c r="L134" s="117"/>
      <c r="M134" s="117"/>
      <c r="N134" s="117"/>
      <c r="O134" s="117"/>
      <c r="P134" s="117"/>
      <c r="Q134" s="129"/>
      <c r="R134" s="168"/>
    </row>
    <row r="135" spans="1:18" ht="31.5" customHeight="1" x14ac:dyDescent="0.25">
      <c r="A135" s="33">
        <v>115</v>
      </c>
      <c r="B135" s="116" t="s">
        <v>244</v>
      </c>
      <c r="C135" s="116" t="s">
        <v>245</v>
      </c>
      <c r="D135" s="116" t="s">
        <v>246</v>
      </c>
      <c r="E135" s="28">
        <v>310</v>
      </c>
      <c r="F135" s="117"/>
      <c r="G135" s="117"/>
      <c r="H135" s="117"/>
      <c r="I135" s="117"/>
      <c r="J135" s="117"/>
      <c r="K135" s="117"/>
      <c r="L135" s="117"/>
      <c r="M135" s="117"/>
      <c r="N135" s="117"/>
      <c r="O135" s="117"/>
      <c r="P135" s="117"/>
      <c r="Q135" s="129"/>
      <c r="R135" s="168"/>
    </row>
    <row r="136" spans="1:18" ht="31.5" customHeight="1" x14ac:dyDescent="0.25">
      <c r="A136" s="33">
        <v>116</v>
      </c>
      <c r="B136" s="116" t="s">
        <v>247</v>
      </c>
      <c r="C136" s="116" t="s">
        <v>245</v>
      </c>
      <c r="D136" s="116" t="s">
        <v>248</v>
      </c>
      <c r="E136" s="28">
        <v>310</v>
      </c>
      <c r="F136" s="117"/>
      <c r="G136" s="117"/>
      <c r="H136" s="117"/>
      <c r="I136" s="117"/>
      <c r="J136" s="117"/>
      <c r="K136" s="117"/>
      <c r="L136" s="117"/>
      <c r="M136" s="117"/>
      <c r="N136" s="117"/>
      <c r="O136" s="117"/>
      <c r="P136" s="117"/>
      <c r="Q136" s="129"/>
      <c r="R136" s="168"/>
    </row>
    <row r="137" spans="1:18" ht="31.5" customHeight="1" x14ac:dyDescent="0.25">
      <c r="A137" s="33">
        <v>117</v>
      </c>
      <c r="B137" s="116" t="s">
        <v>249</v>
      </c>
      <c r="C137" s="116" t="s">
        <v>245</v>
      </c>
      <c r="D137" s="116" t="s">
        <v>250</v>
      </c>
      <c r="E137" s="28">
        <v>310</v>
      </c>
      <c r="F137" s="117"/>
      <c r="G137" s="117"/>
      <c r="H137" s="117"/>
      <c r="I137" s="117"/>
      <c r="J137" s="117"/>
      <c r="K137" s="117"/>
      <c r="L137" s="117"/>
      <c r="M137" s="117"/>
      <c r="N137" s="117"/>
      <c r="O137" s="117"/>
      <c r="P137" s="117"/>
      <c r="Q137" s="129"/>
      <c r="R137" s="168"/>
    </row>
    <row r="138" spans="1:18" ht="31.5" customHeight="1" x14ac:dyDescent="0.25">
      <c r="A138" s="33">
        <v>118</v>
      </c>
      <c r="B138" s="116" t="s">
        <v>251</v>
      </c>
      <c r="C138" s="116" t="s">
        <v>245</v>
      </c>
      <c r="D138" s="116" t="s">
        <v>252</v>
      </c>
      <c r="E138" s="28">
        <v>310</v>
      </c>
      <c r="F138" s="117"/>
      <c r="G138" s="117"/>
      <c r="H138" s="117"/>
      <c r="I138" s="117"/>
      <c r="J138" s="117"/>
      <c r="K138" s="117"/>
      <c r="L138" s="117"/>
      <c r="M138" s="117"/>
      <c r="N138" s="117"/>
      <c r="O138" s="117"/>
      <c r="P138" s="117"/>
      <c r="Q138" s="129"/>
      <c r="R138" s="168"/>
    </row>
    <row r="139" spans="1:18" ht="31.5" customHeight="1" x14ac:dyDescent="0.25">
      <c r="A139" s="172" t="s">
        <v>851</v>
      </c>
      <c r="B139" s="173" t="s">
        <v>852</v>
      </c>
      <c r="C139" s="148"/>
      <c r="D139" s="148"/>
      <c r="E139" s="148"/>
      <c r="F139" s="148"/>
      <c r="G139" s="148"/>
      <c r="H139" s="148"/>
      <c r="I139" s="148"/>
      <c r="J139" s="148"/>
      <c r="K139" s="148"/>
      <c r="L139" s="148"/>
      <c r="M139" s="148"/>
      <c r="N139" s="148"/>
      <c r="O139" s="148"/>
      <c r="P139" s="148"/>
      <c r="Q139" s="149"/>
    </row>
    <row r="140" spans="1:18" ht="31.5" x14ac:dyDescent="0.25">
      <c r="A140" s="7"/>
      <c r="B140" s="31" t="s">
        <v>254</v>
      </c>
      <c r="C140" s="8"/>
      <c r="D140" s="8"/>
      <c r="E140" s="18"/>
      <c r="F140" s="18"/>
      <c r="G140" s="18"/>
      <c r="H140" s="18"/>
      <c r="I140" s="18"/>
      <c r="J140" s="18"/>
      <c r="K140" s="18"/>
      <c r="L140" s="18"/>
      <c r="M140" s="18"/>
      <c r="N140" s="18"/>
      <c r="O140" s="18"/>
      <c r="P140" s="18"/>
      <c r="Q140" s="129"/>
    </row>
    <row r="141" spans="1:18" ht="31.5" customHeight="1" x14ac:dyDescent="0.25">
      <c r="A141" s="7">
        <v>1</v>
      </c>
      <c r="B141" s="8" t="s">
        <v>14</v>
      </c>
      <c r="C141" s="8" t="s">
        <v>255</v>
      </c>
      <c r="D141" s="8" t="s">
        <v>256</v>
      </c>
      <c r="E141" s="9">
        <v>1100</v>
      </c>
      <c r="F141" s="9">
        <v>550</v>
      </c>
      <c r="G141" s="9">
        <v>300</v>
      </c>
      <c r="H141" s="10"/>
      <c r="I141" s="10"/>
      <c r="J141" s="10"/>
      <c r="K141" s="9"/>
      <c r="L141" s="9"/>
      <c r="M141" s="9"/>
      <c r="N141" s="10"/>
      <c r="O141" s="10"/>
      <c r="P141" s="10"/>
      <c r="Q141" s="129"/>
    </row>
    <row r="142" spans="1:18" ht="31.5" customHeight="1" x14ac:dyDescent="0.25">
      <c r="A142" s="7">
        <v>2</v>
      </c>
      <c r="B142" s="8" t="s">
        <v>257</v>
      </c>
      <c r="C142" s="8" t="s">
        <v>258</v>
      </c>
      <c r="D142" s="8" t="s">
        <v>259</v>
      </c>
      <c r="E142" s="9">
        <v>1100</v>
      </c>
      <c r="F142" s="9">
        <v>550</v>
      </c>
      <c r="G142" s="9">
        <v>300</v>
      </c>
      <c r="H142" s="10"/>
      <c r="I142" s="10"/>
      <c r="J142" s="10"/>
      <c r="K142" s="9">
        <f>E142*2</f>
        <v>2200</v>
      </c>
      <c r="L142" s="9"/>
      <c r="M142" s="9"/>
      <c r="N142" s="10"/>
      <c r="O142" s="10"/>
      <c r="P142" s="10"/>
      <c r="Q142" s="129" t="s">
        <v>790</v>
      </c>
    </row>
    <row r="143" spans="1:18" ht="31.5" customHeight="1" x14ac:dyDescent="0.25">
      <c r="A143" s="7">
        <v>3</v>
      </c>
      <c r="B143" s="8" t="s">
        <v>14</v>
      </c>
      <c r="C143" s="8" t="s">
        <v>256</v>
      </c>
      <c r="D143" s="8" t="s">
        <v>260</v>
      </c>
      <c r="E143" s="9">
        <v>620</v>
      </c>
      <c r="F143" s="9">
        <v>360</v>
      </c>
      <c r="G143" s="9">
        <v>150</v>
      </c>
      <c r="H143" s="10"/>
      <c r="I143" s="10"/>
      <c r="J143" s="10"/>
      <c r="K143" s="9"/>
      <c r="L143" s="9"/>
      <c r="M143" s="9"/>
      <c r="N143" s="10"/>
      <c r="O143" s="10"/>
      <c r="P143" s="10"/>
      <c r="Q143" s="129"/>
    </row>
    <row r="144" spans="1:18" ht="31.5" customHeight="1" x14ac:dyDescent="0.25">
      <c r="A144" s="7">
        <v>4</v>
      </c>
      <c r="B144" s="8" t="s">
        <v>14</v>
      </c>
      <c r="C144" s="8" t="s">
        <v>261</v>
      </c>
      <c r="D144" s="8" t="s">
        <v>262</v>
      </c>
      <c r="E144" s="9">
        <v>620</v>
      </c>
      <c r="F144" s="9">
        <v>360</v>
      </c>
      <c r="G144" s="9">
        <v>150</v>
      </c>
      <c r="H144" s="10"/>
      <c r="I144" s="10"/>
      <c r="J144" s="12"/>
      <c r="K144" s="9"/>
      <c r="L144" s="9"/>
      <c r="M144" s="9"/>
      <c r="N144" s="10"/>
      <c r="O144" s="10"/>
      <c r="P144" s="12"/>
      <c r="Q144" s="129"/>
    </row>
    <row r="145" spans="1:17" ht="30" x14ac:dyDescent="0.25">
      <c r="A145" s="7">
        <v>5</v>
      </c>
      <c r="B145" s="30" t="s">
        <v>263</v>
      </c>
      <c r="C145" s="134"/>
      <c r="D145" s="134"/>
      <c r="E145" s="12">
        <v>730</v>
      </c>
      <c r="F145" s="12">
        <v>450</v>
      </c>
      <c r="G145" s="12">
        <v>260</v>
      </c>
      <c r="H145" s="12">
        <v>430</v>
      </c>
      <c r="I145" s="12">
        <v>250</v>
      </c>
      <c r="J145" s="12">
        <v>130</v>
      </c>
      <c r="K145" s="12">
        <f>E145*1.4</f>
        <v>1021.9999999999999</v>
      </c>
      <c r="L145" s="12"/>
      <c r="M145" s="12"/>
      <c r="N145" s="12"/>
      <c r="O145" s="12"/>
      <c r="P145" s="12"/>
      <c r="Q145" s="129" t="s">
        <v>792</v>
      </c>
    </row>
    <row r="146" spans="1:17" ht="15.75" x14ac:dyDescent="0.25">
      <c r="A146" s="7">
        <v>6</v>
      </c>
      <c r="B146" s="30" t="s">
        <v>264</v>
      </c>
      <c r="C146" s="134"/>
      <c r="D146" s="134"/>
      <c r="E146" s="12">
        <v>210</v>
      </c>
      <c r="F146" s="12">
        <v>180</v>
      </c>
      <c r="G146" s="12">
        <v>120</v>
      </c>
      <c r="H146" s="12">
        <v>140</v>
      </c>
      <c r="I146" s="12">
        <v>90</v>
      </c>
      <c r="J146" s="12">
        <v>86</v>
      </c>
      <c r="K146" s="12"/>
      <c r="L146" s="12"/>
      <c r="M146" s="12"/>
      <c r="N146" s="12"/>
      <c r="O146" s="12"/>
      <c r="P146" s="12"/>
      <c r="Q146" s="129"/>
    </row>
    <row r="147" spans="1:17" ht="15.75" customHeight="1" x14ac:dyDescent="0.25">
      <c r="A147" s="172" t="s">
        <v>853</v>
      </c>
      <c r="B147" s="173" t="s">
        <v>854</v>
      </c>
      <c r="C147" s="148"/>
      <c r="D147" s="148"/>
      <c r="E147" s="148"/>
      <c r="F147" s="148"/>
      <c r="G147" s="148"/>
      <c r="H147" s="148"/>
      <c r="I147" s="148"/>
      <c r="J147" s="148"/>
      <c r="K147" s="148"/>
      <c r="L147" s="148"/>
      <c r="M147" s="148"/>
      <c r="N147" s="148"/>
      <c r="O147" s="148"/>
      <c r="P147" s="148"/>
      <c r="Q147" s="149"/>
    </row>
    <row r="148" spans="1:17" ht="25.5" customHeight="1" x14ac:dyDescent="0.25">
      <c r="A148" s="174">
        <v>1</v>
      </c>
      <c r="B148" s="8" t="s">
        <v>266</v>
      </c>
      <c r="C148" s="175"/>
      <c r="D148" s="175"/>
      <c r="E148" s="12">
        <v>510</v>
      </c>
      <c r="F148" s="12">
        <v>320</v>
      </c>
      <c r="G148" s="12">
        <v>230</v>
      </c>
      <c r="H148" s="12">
        <v>290</v>
      </c>
      <c r="I148" s="12">
        <v>190</v>
      </c>
      <c r="J148" s="12">
        <v>120</v>
      </c>
      <c r="K148" s="12">
        <v>495</v>
      </c>
      <c r="L148" s="12"/>
      <c r="M148" s="12"/>
      <c r="N148" s="12"/>
      <c r="O148" s="12"/>
      <c r="P148" s="12"/>
      <c r="Q148" s="129" t="s">
        <v>793</v>
      </c>
    </row>
    <row r="149" spans="1:17" ht="15.75" customHeight="1" x14ac:dyDescent="0.25">
      <c r="A149" s="176">
        <v>2</v>
      </c>
      <c r="B149" s="8" t="s">
        <v>267</v>
      </c>
      <c r="C149" s="129"/>
      <c r="D149" s="129"/>
      <c r="E149" s="12">
        <v>130</v>
      </c>
      <c r="F149" s="12">
        <v>95</v>
      </c>
      <c r="G149" s="12">
        <v>74</v>
      </c>
      <c r="H149" s="12">
        <v>110</v>
      </c>
      <c r="I149" s="12">
        <v>74</v>
      </c>
      <c r="J149" s="12">
        <v>63</v>
      </c>
      <c r="K149" s="12"/>
      <c r="L149" s="12"/>
      <c r="M149" s="12"/>
      <c r="N149" s="12"/>
      <c r="O149" s="12"/>
      <c r="P149" s="12"/>
      <c r="Q149" s="149"/>
    </row>
    <row r="150" spans="1:17" ht="15.75" customHeight="1" x14ac:dyDescent="0.25">
      <c r="A150" s="172" t="s">
        <v>855</v>
      </c>
      <c r="B150" s="173" t="s">
        <v>856</v>
      </c>
      <c r="C150" s="148"/>
      <c r="D150" s="148"/>
      <c r="E150" s="148"/>
      <c r="F150" s="148"/>
      <c r="G150" s="148"/>
      <c r="H150" s="148"/>
      <c r="I150" s="148"/>
      <c r="J150" s="148"/>
      <c r="K150" s="148"/>
      <c r="L150" s="148"/>
      <c r="M150" s="148"/>
      <c r="N150" s="148"/>
      <c r="O150" s="148"/>
      <c r="P150" s="148"/>
      <c r="Q150" s="149"/>
    </row>
    <row r="151" spans="1:17" ht="25.5" customHeight="1" x14ac:dyDescent="0.25">
      <c r="A151" s="174">
        <v>1</v>
      </c>
      <c r="B151" s="8" t="s">
        <v>269</v>
      </c>
      <c r="C151" s="175"/>
      <c r="D151" s="175"/>
      <c r="E151" s="125">
        <v>140</v>
      </c>
      <c r="F151" s="125">
        <v>100</v>
      </c>
      <c r="G151" s="125">
        <v>76</v>
      </c>
      <c r="H151" s="125">
        <v>110</v>
      </c>
      <c r="I151" s="125">
        <v>76</v>
      </c>
      <c r="J151" s="12">
        <v>65</v>
      </c>
      <c r="K151" s="125">
        <v>132</v>
      </c>
      <c r="L151" s="125"/>
      <c r="M151" s="125"/>
      <c r="N151" s="125"/>
      <c r="O151" s="125"/>
      <c r="P151" s="12"/>
      <c r="Q151" s="129" t="s">
        <v>799</v>
      </c>
    </row>
    <row r="152" spans="1:17" ht="15.75" customHeight="1" x14ac:dyDescent="0.25">
      <c r="A152" s="176">
        <v>2</v>
      </c>
      <c r="B152" s="116" t="s">
        <v>270</v>
      </c>
      <c r="C152" s="129"/>
      <c r="D152" s="129"/>
      <c r="E152" s="125">
        <v>130</v>
      </c>
      <c r="F152" s="125">
        <v>95</v>
      </c>
      <c r="G152" s="125">
        <v>74</v>
      </c>
      <c r="H152" s="125">
        <v>110</v>
      </c>
      <c r="I152" s="125">
        <v>74</v>
      </c>
      <c r="J152" s="12">
        <v>63</v>
      </c>
      <c r="K152" s="125"/>
      <c r="L152" s="125"/>
      <c r="M152" s="125"/>
      <c r="N152" s="125"/>
      <c r="O152" s="125"/>
      <c r="P152" s="12"/>
      <c r="Q152" s="129"/>
    </row>
    <row r="153" spans="1:17" ht="15.75" customHeight="1" x14ac:dyDescent="0.25">
      <c r="A153" s="172" t="s">
        <v>857</v>
      </c>
      <c r="B153" s="173" t="s">
        <v>858</v>
      </c>
      <c r="C153" s="148"/>
      <c r="D153" s="148"/>
      <c r="E153" s="148"/>
      <c r="F153" s="148"/>
      <c r="G153" s="148"/>
      <c r="H153" s="148"/>
      <c r="I153" s="148"/>
      <c r="J153" s="148"/>
      <c r="K153" s="148"/>
      <c r="L153" s="148"/>
      <c r="M153" s="148"/>
      <c r="N153" s="148"/>
      <c r="O153" s="148"/>
      <c r="P153" s="148"/>
      <c r="Q153" s="149"/>
    </row>
    <row r="154" spans="1:17" ht="31.5" customHeight="1" x14ac:dyDescent="0.25">
      <c r="A154" s="7">
        <v>1</v>
      </c>
      <c r="B154" s="116" t="s">
        <v>272</v>
      </c>
      <c r="C154" s="116" t="s">
        <v>273</v>
      </c>
      <c r="D154" s="116" t="s">
        <v>274</v>
      </c>
      <c r="E154" s="9">
        <v>4200</v>
      </c>
      <c r="F154" s="9">
        <v>2300</v>
      </c>
      <c r="G154" s="9">
        <v>1900</v>
      </c>
      <c r="H154" s="10"/>
      <c r="I154" s="10"/>
      <c r="J154" s="10"/>
      <c r="K154" s="9">
        <v>4050</v>
      </c>
      <c r="L154" s="9"/>
      <c r="M154" s="9"/>
      <c r="N154" s="10"/>
      <c r="O154" s="10"/>
      <c r="P154" s="10"/>
      <c r="Q154" s="116" t="s">
        <v>793</v>
      </c>
    </row>
    <row r="155" spans="1:17" ht="31.5" customHeight="1" x14ac:dyDescent="0.25">
      <c r="A155" s="7">
        <v>2</v>
      </c>
      <c r="B155" s="116" t="s">
        <v>272</v>
      </c>
      <c r="C155" s="116" t="s">
        <v>275</v>
      </c>
      <c r="D155" s="116" t="s">
        <v>276</v>
      </c>
      <c r="E155" s="9">
        <v>2900</v>
      </c>
      <c r="F155" s="9">
        <v>1800</v>
      </c>
      <c r="G155" s="9">
        <v>1400</v>
      </c>
      <c r="H155" s="10"/>
      <c r="I155" s="10"/>
      <c r="J155" s="10"/>
      <c r="K155" s="9"/>
      <c r="L155" s="9"/>
      <c r="M155" s="9"/>
      <c r="N155" s="10"/>
      <c r="O155" s="10"/>
      <c r="P155" s="10"/>
      <c r="Q155" s="116"/>
    </row>
    <row r="156" spans="1:17" ht="31.5" customHeight="1" x14ac:dyDescent="0.25">
      <c r="A156" s="7">
        <v>3</v>
      </c>
      <c r="B156" s="116" t="s">
        <v>272</v>
      </c>
      <c r="C156" s="116" t="s">
        <v>277</v>
      </c>
      <c r="D156" s="116" t="s">
        <v>278</v>
      </c>
      <c r="E156" s="9">
        <v>1100</v>
      </c>
      <c r="F156" s="9">
        <v>600</v>
      </c>
      <c r="G156" s="9">
        <v>500</v>
      </c>
      <c r="H156" s="10"/>
      <c r="I156" s="10"/>
      <c r="J156" s="10"/>
      <c r="K156" s="9"/>
      <c r="L156" s="9"/>
      <c r="M156" s="9"/>
      <c r="N156" s="10"/>
      <c r="O156" s="10"/>
      <c r="P156" s="10"/>
      <c r="Q156" s="116"/>
    </row>
    <row r="157" spans="1:17" ht="31.5" customHeight="1" x14ac:dyDescent="0.25">
      <c r="A157" s="7">
        <v>4</v>
      </c>
      <c r="B157" s="116" t="s">
        <v>272</v>
      </c>
      <c r="C157" s="116" t="s">
        <v>279</v>
      </c>
      <c r="D157" s="116" t="s">
        <v>280</v>
      </c>
      <c r="E157" s="9">
        <v>3100</v>
      </c>
      <c r="F157" s="9">
        <v>1800</v>
      </c>
      <c r="G157" s="9">
        <v>1400</v>
      </c>
      <c r="H157" s="10"/>
      <c r="I157" s="10"/>
      <c r="J157" s="10"/>
      <c r="K157" s="9"/>
      <c r="L157" s="9"/>
      <c r="M157" s="9"/>
      <c r="N157" s="10"/>
      <c r="O157" s="10"/>
      <c r="P157" s="10"/>
      <c r="Q157" s="116"/>
    </row>
    <row r="158" spans="1:17" ht="31.5" customHeight="1" x14ac:dyDescent="0.25">
      <c r="A158" s="7">
        <v>5</v>
      </c>
      <c r="B158" s="116" t="s">
        <v>272</v>
      </c>
      <c r="C158" s="116" t="s">
        <v>281</v>
      </c>
      <c r="D158" s="116" t="s">
        <v>282</v>
      </c>
      <c r="E158" s="9">
        <v>2900</v>
      </c>
      <c r="F158" s="9">
        <v>1800</v>
      </c>
      <c r="G158" s="9">
        <v>1400</v>
      </c>
      <c r="H158" s="10"/>
      <c r="I158" s="10"/>
      <c r="J158" s="10"/>
      <c r="K158" s="9"/>
      <c r="L158" s="9"/>
      <c r="M158" s="9"/>
      <c r="N158" s="10"/>
      <c r="O158" s="10"/>
      <c r="P158" s="10"/>
      <c r="Q158" s="116"/>
    </row>
    <row r="159" spans="1:17" ht="31.5" customHeight="1" x14ac:dyDescent="0.25">
      <c r="A159" s="7">
        <v>6</v>
      </c>
      <c r="B159" s="116" t="s">
        <v>283</v>
      </c>
      <c r="C159" s="116" t="s">
        <v>284</v>
      </c>
      <c r="D159" s="116" t="s">
        <v>285</v>
      </c>
      <c r="E159" s="9">
        <v>1100</v>
      </c>
      <c r="F159" s="9">
        <v>600</v>
      </c>
      <c r="G159" s="9">
        <v>500</v>
      </c>
      <c r="H159" s="10"/>
      <c r="I159" s="10"/>
      <c r="J159" s="10"/>
      <c r="K159" s="9"/>
      <c r="L159" s="9"/>
      <c r="M159" s="9"/>
      <c r="N159" s="10"/>
      <c r="O159" s="10"/>
      <c r="P159" s="10"/>
      <c r="Q159" s="116"/>
    </row>
    <row r="160" spans="1:17" ht="31.5" customHeight="1" x14ac:dyDescent="0.25">
      <c r="A160" s="7">
        <v>7</v>
      </c>
      <c r="B160" s="116" t="s">
        <v>283</v>
      </c>
      <c r="C160" s="116" t="s">
        <v>286</v>
      </c>
      <c r="D160" s="116" t="s">
        <v>287</v>
      </c>
      <c r="E160" s="9">
        <v>540</v>
      </c>
      <c r="F160" s="9">
        <v>420</v>
      </c>
      <c r="G160" s="9">
        <v>260</v>
      </c>
      <c r="H160" s="10"/>
      <c r="I160" s="10"/>
      <c r="J160" s="10"/>
      <c r="K160" s="9"/>
      <c r="L160" s="9"/>
      <c r="M160" s="9"/>
      <c r="N160" s="10"/>
      <c r="O160" s="10"/>
      <c r="P160" s="10"/>
      <c r="Q160" s="116"/>
    </row>
    <row r="161" spans="1:17" ht="31.5" customHeight="1" x14ac:dyDescent="0.25">
      <c r="A161" s="7">
        <v>8</v>
      </c>
      <c r="B161" s="116" t="s">
        <v>288</v>
      </c>
      <c r="C161" s="116" t="s">
        <v>289</v>
      </c>
      <c r="D161" s="116" t="s">
        <v>290</v>
      </c>
      <c r="E161" s="9">
        <v>1100</v>
      </c>
      <c r="F161" s="9">
        <v>600</v>
      </c>
      <c r="G161" s="9">
        <v>500</v>
      </c>
      <c r="H161" s="10"/>
      <c r="I161" s="10"/>
      <c r="J161" s="10"/>
      <c r="K161" s="9"/>
      <c r="L161" s="9"/>
      <c r="M161" s="9"/>
      <c r="N161" s="10"/>
      <c r="O161" s="10"/>
      <c r="P161" s="10"/>
      <c r="Q161" s="116"/>
    </row>
    <row r="162" spans="1:17" ht="31.5" customHeight="1" x14ac:dyDescent="0.25">
      <c r="A162" s="7">
        <v>9</v>
      </c>
      <c r="B162" s="116" t="s">
        <v>291</v>
      </c>
      <c r="C162" s="116" t="s">
        <v>292</v>
      </c>
      <c r="D162" s="116" t="s">
        <v>285</v>
      </c>
      <c r="E162" s="9">
        <v>1100</v>
      </c>
      <c r="F162" s="9">
        <v>600</v>
      </c>
      <c r="G162" s="9">
        <v>500</v>
      </c>
      <c r="H162" s="10"/>
      <c r="I162" s="10"/>
      <c r="J162" s="10"/>
      <c r="K162" s="9"/>
      <c r="L162" s="9"/>
      <c r="M162" s="9"/>
      <c r="N162" s="10"/>
      <c r="O162" s="10"/>
      <c r="P162" s="10"/>
      <c r="Q162" s="116"/>
    </row>
    <row r="163" spans="1:17" ht="31.5" customHeight="1" x14ac:dyDescent="0.25">
      <c r="A163" s="7">
        <v>10</v>
      </c>
      <c r="B163" s="116" t="s">
        <v>293</v>
      </c>
      <c r="C163" s="116" t="s">
        <v>294</v>
      </c>
      <c r="D163" s="116" t="s">
        <v>295</v>
      </c>
      <c r="E163" s="9">
        <v>860</v>
      </c>
      <c r="F163" s="9">
        <v>570</v>
      </c>
      <c r="G163" s="9">
        <v>350</v>
      </c>
      <c r="H163" s="10"/>
      <c r="I163" s="10"/>
      <c r="J163" s="10"/>
      <c r="K163" s="9"/>
      <c r="L163" s="9"/>
      <c r="M163" s="9"/>
      <c r="N163" s="10"/>
      <c r="O163" s="10"/>
      <c r="P163" s="10"/>
      <c r="Q163" s="116"/>
    </row>
    <row r="164" spans="1:17" ht="31.5" customHeight="1" x14ac:dyDescent="0.25">
      <c r="A164" s="7">
        <v>11</v>
      </c>
      <c r="B164" s="116" t="s">
        <v>296</v>
      </c>
      <c r="C164" s="116" t="s">
        <v>297</v>
      </c>
      <c r="D164" s="116" t="s">
        <v>107</v>
      </c>
      <c r="E164" s="9">
        <v>940</v>
      </c>
      <c r="F164" s="9">
        <v>620</v>
      </c>
      <c r="G164" s="9">
        <v>370</v>
      </c>
      <c r="H164" s="10"/>
      <c r="I164" s="10"/>
      <c r="J164" s="10"/>
      <c r="K164" s="9"/>
      <c r="L164" s="9"/>
      <c r="M164" s="9"/>
      <c r="N164" s="10"/>
      <c r="O164" s="10"/>
      <c r="P164" s="10"/>
      <c r="Q164" s="116"/>
    </row>
    <row r="165" spans="1:17" ht="31.5" customHeight="1" x14ac:dyDescent="0.25">
      <c r="A165" s="7">
        <v>12</v>
      </c>
      <c r="B165" s="116" t="s">
        <v>107</v>
      </c>
      <c r="C165" s="116" t="s">
        <v>298</v>
      </c>
      <c r="D165" s="116" t="s">
        <v>296</v>
      </c>
      <c r="E165" s="9">
        <v>1500</v>
      </c>
      <c r="F165" s="9">
        <v>700</v>
      </c>
      <c r="G165" s="9">
        <v>500</v>
      </c>
      <c r="H165" s="10"/>
      <c r="I165" s="10"/>
      <c r="J165" s="10"/>
      <c r="K165" s="9"/>
      <c r="L165" s="9"/>
      <c r="M165" s="9"/>
      <c r="N165" s="10"/>
      <c r="O165" s="10"/>
      <c r="P165" s="10"/>
      <c r="Q165" s="116"/>
    </row>
    <row r="166" spans="1:17" ht="31.5" customHeight="1" x14ac:dyDescent="0.25">
      <c r="A166" s="7">
        <v>13</v>
      </c>
      <c r="B166" s="116" t="s">
        <v>299</v>
      </c>
      <c r="C166" s="116" t="s">
        <v>300</v>
      </c>
      <c r="D166" s="116" t="s">
        <v>301</v>
      </c>
      <c r="E166" s="9">
        <v>860</v>
      </c>
      <c r="F166" s="9">
        <v>570</v>
      </c>
      <c r="G166" s="9">
        <v>350</v>
      </c>
      <c r="H166" s="10"/>
      <c r="I166" s="10"/>
      <c r="J166" s="10"/>
      <c r="K166" s="9"/>
      <c r="L166" s="9"/>
      <c r="M166" s="9"/>
      <c r="N166" s="10"/>
      <c r="O166" s="10"/>
      <c r="P166" s="10"/>
      <c r="Q166" s="116"/>
    </row>
    <row r="167" spans="1:17" ht="31.5" customHeight="1" x14ac:dyDescent="0.25">
      <c r="A167" s="7">
        <v>14</v>
      </c>
      <c r="B167" s="116" t="s">
        <v>299</v>
      </c>
      <c r="C167" s="116" t="s">
        <v>302</v>
      </c>
      <c r="D167" s="116" t="s">
        <v>303</v>
      </c>
      <c r="E167" s="9">
        <v>410</v>
      </c>
      <c r="F167" s="9">
        <v>270</v>
      </c>
      <c r="G167" s="9">
        <v>220</v>
      </c>
      <c r="H167" s="10"/>
      <c r="I167" s="10"/>
      <c r="J167" s="10"/>
      <c r="K167" s="9"/>
      <c r="L167" s="9"/>
      <c r="M167" s="9"/>
      <c r="N167" s="10"/>
      <c r="O167" s="10"/>
      <c r="P167" s="10"/>
      <c r="Q167" s="116"/>
    </row>
    <row r="168" spans="1:17" ht="31.5" customHeight="1" x14ac:dyDescent="0.25">
      <c r="A168" s="7">
        <v>15</v>
      </c>
      <c r="B168" s="116" t="s">
        <v>304</v>
      </c>
      <c r="C168" s="116" t="s">
        <v>305</v>
      </c>
      <c r="D168" s="116" t="s">
        <v>306</v>
      </c>
      <c r="E168" s="9">
        <v>940</v>
      </c>
      <c r="F168" s="9">
        <v>560</v>
      </c>
      <c r="G168" s="9">
        <v>350</v>
      </c>
      <c r="H168" s="10"/>
      <c r="I168" s="10"/>
      <c r="J168" s="10"/>
      <c r="K168" s="9"/>
      <c r="L168" s="9"/>
      <c r="M168" s="9"/>
      <c r="N168" s="10"/>
      <c r="O168" s="10"/>
      <c r="P168" s="10"/>
      <c r="Q168" s="116"/>
    </row>
    <row r="169" spans="1:17" ht="31.5" customHeight="1" x14ac:dyDescent="0.25">
      <c r="A169" s="7">
        <v>16</v>
      </c>
      <c r="B169" s="116" t="s">
        <v>307</v>
      </c>
      <c r="C169" s="116" t="s">
        <v>308</v>
      </c>
      <c r="D169" s="116" t="s">
        <v>309</v>
      </c>
      <c r="E169" s="9">
        <v>940</v>
      </c>
      <c r="F169" s="9">
        <v>560</v>
      </c>
      <c r="G169" s="9">
        <v>350</v>
      </c>
      <c r="H169" s="10"/>
      <c r="I169" s="10"/>
      <c r="J169" s="10"/>
      <c r="K169" s="9">
        <v>912</v>
      </c>
      <c r="L169" s="9"/>
      <c r="M169" s="9"/>
      <c r="N169" s="10"/>
      <c r="O169" s="10"/>
      <c r="P169" s="10"/>
      <c r="Q169" s="116" t="s">
        <v>793</v>
      </c>
    </row>
    <row r="170" spans="1:17" ht="31.5" customHeight="1" x14ac:dyDescent="0.25">
      <c r="A170" s="7">
        <v>17</v>
      </c>
      <c r="B170" s="116" t="s">
        <v>310</v>
      </c>
      <c r="C170" s="116" t="s">
        <v>311</v>
      </c>
      <c r="D170" s="116" t="s">
        <v>312</v>
      </c>
      <c r="E170" s="9">
        <v>940</v>
      </c>
      <c r="F170" s="9">
        <v>560</v>
      </c>
      <c r="G170" s="9">
        <v>350</v>
      </c>
      <c r="H170" s="10"/>
      <c r="I170" s="10"/>
      <c r="J170" s="10"/>
      <c r="K170" s="9"/>
      <c r="L170" s="9"/>
      <c r="M170" s="9"/>
      <c r="N170" s="10"/>
      <c r="O170" s="10"/>
      <c r="P170" s="10"/>
      <c r="Q170" s="116"/>
    </row>
    <row r="171" spans="1:17" ht="31.5" customHeight="1" x14ac:dyDescent="0.25">
      <c r="A171" s="7">
        <v>18</v>
      </c>
      <c r="B171" s="116" t="s">
        <v>312</v>
      </c>
      <c r="C171" s="116" t="s">
        <v>313</v>
      </c>
      <c r="D171" s="116" t="s">
        <v>314</v>
      </c>
      <c r="E171" s="9">
        <v>690</v>
      </c>
      <c r="F171" s="9">
        <v>440</v>
      </c>
      <c r="G171" s="9">
        <v>290</v>
      </c>
      <c r="H171" s="10"/>
      <c r="I171" s="10"/>
      <c r="J171" s="10"/>
      <c r="K171" s="9"/>
      <c r="L171" s="9"/>
      <c r="M171" s="9"/>
      <c r="N171" s="10"/>
      <c r="O171" s="10"/>
      <c r="P171" s="10"/>
      <c r="Q171" s="116"/>
    </row>
    <row r="172" spans="1:17" ht="31.5" customHeight="1" x14ac:dyDescent="0.25">
      <c r="A172" s="7">
        <v>19</v>
      </c>
      <c r="B172" s="116" t="s">
        <v>315</v>
      </c>
      <c r="C172" s="116" t="s">
        <v>316</v>
      </c>
      <c r="D172" s="116" t="s">
        <v>317</v>
      </c>
      <c r="E172" s="9">
        <v>650</v>
      </c>
      <c r="F172" s="9">
        <v>420</v>
      </c>
      <c r="G172" s="9">
        <v>280</v>
      </c>
      <c r="H172" s="10"/>
      <c r="I172" s="10"/>
      <c r="J172" s="10"/>
      <c r="K172" s="9"/>
      <c r="L172" s="9"/>
      <c r="M172" s="9"/>
      <c r="N172" s="10"/>
      <c r="O172" s="10"/>
      <c r="P172" s="10"/>
      <c r="Q172" s="116"/>
    </row>
    <row r="173" spans="1:17" ht="31.5" customHeight="1" x14ac:dyDescent="0.25">
      <c r="A173" s="7">
        <v>20</v>
      </c>
      <c r="B173" s="116" t="s">
        <v>285</v>
      </c>
      <c r="C173" s="116" t="s">
        <v>132</v>
      </c>
      <c r="D173" s="116" t="s">
        <v>318</v>
      </c>
      <c r="E173" s="9">
        <v>2000</v>
      </c>
      <c r="F173" s="9"/>
      <c r="G173" s="9"/>
      <c r="H173" s="10"/>
      <c r="I173" s="10"/>
      <c r="J173" s="10"/>
      <c r="K173" s="9"/>
      <c r="L173" s="9"/>
      <c r="M173" s="9"/>
      <c r="N173" s="10"/>
      <c r="O173" s="10"/>
      <c r="P173" s="10"/>
      <c r="Q173" s="116"/>
    </row>
    <row r="174" spans="1:17" ht="31.5" customHeight="1" x14ac:dyDescent="0.25">
      <c r="A174" s="7">
        <v>21</v>
      </c>
      <c r="B174" s="116" t="s">
        <v>285</v>
      </c>
      <c r="C174" s="116" t="s">
        <v>319</v>
      </c>
      <c r="D174" s="116" t="s">
        <v>320</v>
      </c>
      <c r="E174" s="9">
        <v>1100</v>
      </c>
      <c r="F174" s="9">
        <v>600</v>
      </c>
      <c r="G174" s="9">
        <v>500</v>
      </c>
      <c r="H174" s="10"/>
      <c r="I174" s="10"/>
      <c r="J174" s="10"/>
      <c r="K174" s="9"/>
      <c r="L174" s="9"/>
      <c r="M174" s="9"/>
      <c r="N174" s="10"/>
      <c r="O174" s="10"/>
      <c r="P174" s="10"/>
      <c r="Q174" s="116"/>
    </row>
    <row r="175" spans="1:17" ht="31.5" customHeight="1" x14ac:dyDescent="0.25">
      <c r="A175" s="7">
        <v>22</v>
      </c>
      <c r="B175" s="116" t="s">
        <v>321</v>
      </c>
      <c r="C175" s="116" t="s">
        <v>322</v>
      </c>
      <c r="D175" s="116" t="s">
        <v>323</v>
      </c>
      <c r="E175" s="9">
        <v>450</v>
      </c>
      <c r="F175" s="9">
        <v>300</v>
      </c>
      <c r="G175" s="9">
        <v>230</v>
      </c>
      <c r="H175" s="10"/>
      <c r="I175" s="10"/>
      <c r="J175" s="10"/>
      <c r="K175" s="9"/>
      <c r="L175" s="9"/>
      <c r="M175" s="9"/>
      <c r="N175" s="10"/>
      <c r="O175" s="10"/>
      <c r="P175" s="10"/>
      <c r="Q175" s="116"/>
    </row>
    <row r="176" spans="1:17" ht="31.5" customHeight="1" x14ac:dyDescent="0.25">
      <c r="A176" s="7">
        <v>23</v>
      </c>
      <c r="B176" s="116" t="s">
        <v>324</v>
      </c>
      <c r="C176" s="116" t="s">
        <v>316</v>
      </c>
      <c r="D176" s="116" t="s">
        <v>325</v>
      </c>
      <c r="E176" s="9">
        <v>450</v>
      </c>
      <c r="F176" s="9">
        <v>300</v>
      </c>
      <c r="G176" s="9">
        <v>230</v>
      </c>
      <c r="H176" s="10"/>
      <c r="I176" s="10"/>
      <c r="J176" s="10"/>
      <c r="K176" s="9"/>
      <c r="L176" s="9"/>
      <c r="M176" s="9"/>
      <c r="N176" s="10"/>
      <c r="O176" s="10"/>
      <c r="P176" s="10"/>
      <c r="Q176" s="116"/>
    </row>
    <row r="177" spans="1:17" ht="31.5" customHeight="1" x14ac:dyDescent="0.25">
      <c r="A177" s="7">
        <v>24</v>
      </c>
      <c r="B177" s="116" t="s">
        <v>326</v>
      </c>
      <c r="C177" s="116" t="s">
        <v>327</v>
      </c>
      <c r="D177" s="116" t="s">
        <v>328</v>
      </c>
      <c r="E177" s="9">
        <v>450</v>
      </c>
      <c r="F177" s="9">
        <v>300</v>
      </c>
      <c r="G177" s="9">
        <v>230</v>
      </c>
      <c r="H177" s="10"/>
      <c r="I177" s="10"/>
      <c r="J177" s="10"/>
      <c r="K177" s="9"/>
      <c r="L177" s="9"/>
      <c r="M177" s="9"/>
      <c r="N177" s="10"/>
      <c r="O177" s="10"/>
      <c r="P177" s="10"/>
      <c r="Q177" s="116"/>
    </row>
    <row r="178" spans="1:17" ht="31.5" customHeight="1" x14ac:dyDescent="0.25">
      <c r="A178" s="7">
        <v>25</v>
      </c>
      <c r="B178" s="116" t="s">
        <v>132</v>
      </c>
      <c r="C178" s="116" t="s">
        <v>329</v>
      </c>
      <c r="D178" s="116" t="s">
        <v>285</v>
      </c>
      <c r="E178" s="9">
        <v>2000</v>
      </c>
      <c r="F178" s="9"/>
      <c r="G178" s="9"/>
      <c r="H178" s="10"/>
      <c r="I178" s="10"/>
      <c r="J178" s="10"/>
      <c r="K178" s="9"/>
      <c r="L178" s="9"/>
      <c r="M178" s="9"/>
      <c r="N178" s="10"/>
      <c r="O178" s="10"/>
      <c r="P178" s="10"/>
      <c r="Q178" s="116"/>
    </row>
    <row r="179" spans="1:17" ht="31.5" customHeight="1" x14ac:dyDescent="0.25">
      <c r="A179" s="7">
        <v>26</v>
      </c>
      <c r="B179" s="116" t="s">
        <v>330</v>
      </c>
      <c r="C179" s="116" t="s">
        <v>312</v>
      </c>
      <c r="D179" s="116" t="s">
        <v>331</v>
      </c>
      <c r="E179" s="9">
        <v>460</v>
      </c>
      <c r="F179" s="9">
        <v>240</v>
      </c>
      <c r="G179" s="9">
        <v>190</v>
      </c>
      <c r="H179" s="10"/>
      <c r="I179" s="10"/>
      <c r="J179" s="10"/>
      <c r="K179" s="9"/>
      <c r="L179" s="9"/>
      <c r="M179" s="9"/>
      <c r="N179" s="10"/>
      <c r="O179" s="10"/>
      <c r="P179" s="10"/>
      <c r="Q179" s="116"/>
    </row>
    <row r="180" spans="1:17" ht="31.5" customHeight="1" x14ac:dyDescent="0.25">
      <c r="A180" s="7">
        <v>27</v>
      </c>
      <c r="B180" s="116" t="s">
        <v>332</v>
      </c>
      <c r="C180" s="116" t="s">
        <v>333</v>
      </c>
      <c r="D180" s="116" t="s">
        <v>334</v>
      </c>
      <c r="E180" s="9">
        <v>1300</v>
      </c>
      <c r="F180" s="9"/>
      <c r="G180" s="9"/>
      <c r="H180" s="10"/>
      <c r="I180" s="10"/>
      <c r="J180" s="10"/>
      <c r="K180" s="9"/>
      <c r="L180" s="9"/>
      <c r="M180" s="9"/>
      <c r="N180" s="10"/>
      <c r="O180" s="10"/>
      <c r="P180" s="10"/>
      <c r="Q180" s="116"/>
    </row>
    <row r="181" spans="1:17" ht="31.5" customHeight="1" x14ac:dyDescent="0.25">
      <c r="A181" s="7">
        <v>28</v>
      </c>
      <c r="B181" s="116" t="s">
        <v>104</v>
      </c>
      <c r="C181" s="116" t="s">
        <v>335</v>
      </c>
      <c r="D181" s="116" t="s">
        <v>336</v>
      </c>
      <c r="E181" s="9">
        <v>1300</v>
      </c>
      <c r="F181" s="9"/>
      <c r="G181" s="9"/>
      <c r="H181" s="10"/>
      <c r="I181" s="10"/>
      <c r="J181" s="10"/>
      <c r="K181" s="9"/>
      <c r="L181" s="9"/>
      <c r="M181" s="9"/>
      <c r="N181" s="10"/>
      <c r="O181" s="10"/>
      <c r="P181" s="10"/>
      <c r="Q181" s="116"/>
    </row>
    <row r="182" spans="1:17" ht="31.5" customHeight="1" x14ac:dyDescent="0.25">
      <c r="A182" s="7">
        <v>29</v>
      </c>
      <c r="B182" s="116" t="s">
        <v>331</v>
      </c>
      <c r="C182" s="116" t="s">
        <v>337</v>
      </c>
      <c r="D182" s="116" t="s">
        <v>338</v>
      </c>
      <c r="E182" s="9">
        <v>1300</v>
      </c>
      <c r="F182" s="9"/>
      <c r="G182" s="9"/>
      <c r="H182" s="10"/>
      <c r="I182" s="10"/>
      <c r="J182" s="10"/>
      <c r="K182" s="9"/>
      <c r="L182" s="9"/>
      <c r="M182" s="9"/>
      <c r="N182" s="10"/>
      <c r="O182" s="10"/>
      <c r="P182" s="10"/>
      <c r="Q182" s="116"/>
    </row>
    <row r="183" spans="1:17" ht="31.5" customHeight="1" x14ac:dyDescent="0.25">
      <c r="A183" s="7">
        <v>30</v>
      </c>
      <c r="B183" s="116" t="s">
        <v>339</v>
      </c>
      <c r="C183" s="116" t="s">
        <v>340</v>
      </c>
      <c r="D183" s="116" t="s">
        <v>341</v>
      </c>
      <c r="E183" s="9">
        <v>1300</v>
      </c>
      <c r="F183" s="9"/>
      <c r="G183" s="9"/>
      <c r="H183" s="10"/>
      <c r="I183" s="10"/>
      <c r="J183" s="10"/>
      <c r="K183" s="9"/>
      <c r="L183" s="9"/>
      <c r="M183" s="9"/>
      <c r="N183" s="10"/>
      <c r="O183" s="10"/>
      <c r="P183" s="10"/>
      <c r="Q183" s="116"/>
    </row>
    <row r="184" spans="1:17" ht="31.5" customHeight="1" x14ac:dyDescent="0.25">
      <c r="A184" s="7">
        <v>31</v>
      </c>
      <c r="B184" s="116" t="s">
        <v>342</v>
      </c>
      <c r="C184" s="116" t="s">
        <v>343</v>
      </c>
      <c r="D184" s="116" t="s">
        <v>344</v>
      </c>
      <c r="E184" s="9">
        <v>1000</v>
      </c>
      <c r="F184" s="9"/>
      <c r="G184" s="9"/>
      <c r="H184" s="10"/>
      <c r="I184" s="10"/>
      <c r="J184" s="10"/>
      <c r="K184" s="9"/>
      <c r="L184" s="9"/>
      <c r="M184" s="9"/>
      <c r="N184" s="10"/>
      <c r="O184" s="10"/>
      <c r="P184" s="10"/>
      <c r="Q184" s="116"/>
    </row>
    <row r="185" spans="1:17" ht="31.5" customHeight="1" x14ac:dyDescent="0.25">
      <c r="A185" s="7">
        <v>32</v>
      </c>
      <c r="B185" s="116" t="s">
        <v>345</v>
      </c>
      <c r="C185" s="116" t="s">
        <v>346</v>
      </c>
      <c r="D185" s="116" t="s">
        <v>344</v>
      </c>
      <c r="E185" s="9">
        <v>1000</v>
      </c>
      <c r="F185" s="9"/>
      <c r="G185" s="9"/>
      <c r="H185" s="10"/>
      <c r="I185" s="10"/>
      <c r="J185" s="10"/>
      <c r="K185" s="9"/>
      <c r="L185" s="9"/>
      <c r="M185" s="9"/>
      <c r="N185" s="10"/>
      <c r="O185" s="10"/>
      <c r="P185" s="10"/>
      <c r="Q185" s="116"/>
    </row>
    <row r="186" spans="1:17" ht="31.5" customHeight="1" x14ac:dyDescent="0.25">
      <c r="A186" s="7">
        <v>33</v>
      </c>
      <c r="B186" s="116" t="s">
        <v>347</v>
      </c>
      <c r="C186" s="116" t="s">
        <v>348</v>
      </c>
      <c r="D186" s="116" t="s">
        <v>104</v>
      </c>
      <c r="E186" s="9">
        <v>1000</v>
      </c>
      <c r="F186" s="9"/>
      <c r="G186" s="9"/>
      <c r="H186" s="10"/>
      <c r="I186" s="10"/>
      <c r="J186" s="10"/>
      <c r="K186" s="9"/>
      <c r="L186" s="9"/>
      <c r="M186" s="9"/>
      <c r="N186" s="10"/>
      <c r="O186" s="10"/>
      <c r="P186" s="10"/>
      <c r="Q186" s="116"/>
    </row>
    <row r="187" spans="1:17" ht="31.5" customHeight="1" x14ac:dyDescent="0.25">
      <c r="A187" s="7">
        <v>34</v>
      </c>
      <c r="B187" s="116" t="s">
        <v>347</v>
      </c>
      <c r="C187" s="116" t="s">
        <v>104</v>
      </c>
      <c r="D187" s="116" t="s">
        <v>349</v>
      </c>
      <c r="E187" s="9">
        <v>1000</v>
      </c>
      <c r="F187" s="9"/>
      <c r="G187" s="9"/>
      <c r="H187" s="10"/>
      <c r="I187" s="10"/>
      <c r="J187" s="10"/>
      <c r="K187" s="9"/>
      <c r="L187" s="9"/>
      <c r="M187" s="9"/>
      <c r="N187" s="10"/>
      <c r="O187" s="10"/>
      <c r="P187" s="10"/>
      <c r="Q187" s="116"/>
    </row>
    <row r="188" spans="1:17" ht="31.5" customHeight="1" x14ac:dyDescent="0.25">
      <c r="A188" s="7">
        <v>35</v>
      </c>
      <c r="B188" s="8" t="s">
        <v>14</v>
      </c>
      <c r="C188" s="8" t="s">
        <v>350</v>
      </c>
      <c r="D188" s="8" t="s">
        <v>351</v>
      </c>
      <c r="E188" s="9">
        <v>930</v>
      </c>
      <c r="F188" s="9">
        <v>560</v>
      </c>
      <c r="G188" s="9">
        <v>530</v>
      </c>
      <c r="H188" s="10"/>
      <c r="I188" s="10"/>
      <c r="J188" s="10"/>
      <c r="K188" s="9"/>
      <c r="L188" s="9"/>
      <c r="M188" s="9"/>
      <c r="N188" s="10"/>
      <c r="O188" s="10"/>
      <c r="P188" s="10"/>
      <c r="Q188" s="116"/>
    </row>
    <row r="189" spans="1:17" ht="31.5" customHeight="1" x14ac:dyDescent="0.25">
      <c r="A189" s="7">
        <v>36</v>
      </c>
      <c r="B189" s="8" t="s">
        <v>14</v>
      </c>
      <c r="C189" s="8" t="s">
        <v>352</v>
      </c>
      <c r="D189" s="8" t="s">
        <v>353</v>
      </c>
      <c r="E189" s="9">
        <v>1060</v>
      </c>
      <c r="F189" s="9">
        <v>620</v>
      </c>
      <c r="G189" s="9">
        <v>460</v>
      </c>
      <c r="H189" s="10"/>
      <c r="I189" s="10"/>
      <c r="J189" s="10"/>
      <c r="K189" s="9"/>
      <c r="L189" s="9"/>
      <c r="M189" s="9"/>
      <c r="N189" s="10"/>
      <c r="O189" s="10"/>
      <c r="P189" s="10"/>
      <c r="Q189" s="116"/>
    </row>
    <row r="190" spans="1:17" ht="31.5" customHeight="1" x14ac:dyDescent="0.25">
      <c r="A190" s="7">
        <v>37</v>
      </c>
      <c r="B190" s="8" t="s">
        <v>354</v>
      </c>
      <c r="C190" s="8"/>
      <c r="D190" s="8"/>
      <c r="E190" s="9">
        <v>670</v>
      </c>
      <c r="F190" s="9">
        <v>370</v>
      </c>
      <c r="G190" s="9">
        <v>290</v>
      </c>
      <c r="H190" s="10"/>
      <c r="I190" s="10"/>
      <c r="J190" s="10"/>
      <c r="K190" s="9"/>
      <c r="L190" s="9"/>
      <c r="M190" s="9"/>
      <c r="N190" s="10"/>
      <c r="O190" s="10"/>
      <c r="P190" s="10"/>
      <c r="Q190" s="116"/>
    </row>
    <row r="191" spans="1:17" ht="31.5" customHeight="1" x14ac:dyDescent="0.25">
      <c r="A191" s="7">
        <v>38</v>
      </c>
      <c r="B191" s="126" t="s">
        <v>355</v>
      </c>
      <c r="C191" s="126" t="s">
        <v>356</v>
      </c>
      <c r="D191" s="126" t="s">
        <v>357</v>
      </c>
      <c r="E191" s="12">
        <v>860</v>
      </c>
      <c r="F191" s="12">
        <v>570</v>
      </c>
      <c r="G191" s="12">
        <v>350</v>
      </c>
      <c r="H191" s="125"/>
      <c r="I191" s="125"/>
      <c r="J191" s="12"/>
      <c r="K191" s="12"/>
      <c r="L191" s="12"/>
      <c r="M191" s="12"/>
      <c r="N191" s="125"/>
      <c r="O191" s="125"/>
      <c r="P191" s="12"/>
      <c r="Q191" s="116"/>
    </row>
    <row r="192" spans="1:17" ht="31.5" customHeight="1" x14ac:dyDescent="0.25">
      <c r="A192" s="7">
        <v>39</v>
      </c>
      <c r="B192" s="126" t="s">
        <v>358</v>
      </c>
      <c r="C192" s="126" t="s">
        <v>288</v>
      </c>
      <c r="D192" s="126" t="s">
        <v>359</v>
      </c>
      <c r="E192" s="12">
        <v>900</v>
      </c>
      <c r="F192" s="12">
        <v>530</v>
      </c>
      <c r="G192" s="12">
        <v>330</v>
      </c>
      <c r="H192" s="125"/>
      <c r="I192" s="125"/>
      <c r="J192" s="12"/>
      <c r="K192" s="12"/>
      <c r="L192" s="12"/>
      <c r="M192" s="12"/>
      <c r="N192" s="125"/>
      <c r="O192" s="125"/>
      <c r="P192" s="12"/>
      <c r="Q192" s="116"/>
    </row>
    <row r="193" spans="1:17" ht="31.5" customHeight="1" x14ac:dyDescent="0.25">
      <c r="A193" s="7">
        <v>40</v>
      </c>
      <c r="B193" s="126" t="s">
        <v>56</v>
      </c>
      <c r="C193" s="126" t="s">
        <v>293</v>
      </c>
      <c r="D193" s="126" t="s">
        <v>355</v>
      </c>
      <c r="E193" s="12">
        <v>1000</v>
      </c>
      <c r="F193" s="12"/>
      <c r="G193" s="12"/>
      <c r="H193" s="125"/>
      <c r="I193" s="125"/>
      <c r="J193" s="12"/>
      <c r="K193" s="12"/>
      <c r="L193" s="12"/>
      <c r="M193" s="12"/>
      <c r="N193" s="125"/>
      <c r="O193" s="125"/>
      <c r="P193" s="12"/>
      <c r="Q193" s="116"/>
    </row>
    <row r="194" spans="1:17" ht="31.5" customHeight="1" x14ac:dyDescent="0.25">
      <c r="A194" s="7">
        <v>41</v>
      </c>
      <c r="B194" s="126" t="s">
        <v>360</v>
      </c>
      <c r="C194" s="126" t="s">
        <v>361</v>
      </c>
      <c r="D194" s="126" t="s">
        <v>56</v>
      </c>
      <c r="E194" s="12">
        <v>1000</v>
      </c>
      <c r="F194" s="12"/>
      <c r="G194" s="12"/>
      <c r="H194" s="125"/>
      <c r="I194" s="125"/>
      <c r="J194" s="12"/>
      <c r="K194" s="12"/>
      <c r="L194" s="12"/>
      <c r="M194" s="12"/>
      <c r="N194" s="125"/>
      <c r="O194" s="125"/>
      <c r="P194" s="12"/>
      <c r="Q194" s="116"/>
    </row>
    <row r="195" spans="1:17" ht="31.5" customHeight="1" x14ac:dyDescent="0.25">
      <c r="A195" s="7">
        <v>42</v>
      </c>
      <c r="B195" s="126" t="s">
        <v>362</v>
      </c>
      <c r="C195" s="126"/>
      <c r="D195" s="126"/>
      <c r="E195" s="12">
        <v>170</v>
      </c>
      <c r="F195" s="12"/>
      <c r="G195" s="12"/>
      <c r="H195" s="12"/>
      <c r="I195" s="12"/>
      <c r="J195" s="12"/>
      <c r="K195" s="12"/>
      <c r="L195" s="12"/>
      <c r="M195" s="12"/>
      <c r="N195" s="12"/>
      <c r="O195" s="12"/>
      <c r="P195" s="12"/>
      <c r="Q195" s="116" t="s">
        <v>794</v>
      </c>
    </row>
    <row r="196" spans="1:17" ht="31.5" x14ac:dyDescent="0.25">
      <c r="A196" s="7">
        <v>43</v>
      </c>
      <c r="B196" s="126" t="s">
        <v>363</v>
      </c>
      <c r="C196" s="126"/>
      <c r="D196" s="126"/>
      <c r="E196" s="12">
        <v>210</v>
      </c>
      <c r="F196" s="12">
        <v>150</v>
      </c>
      <c r="G196" s="12">
        <v>120</v>
      </c>
      <c r="H196" s="12">
        <v>150</v>
      </c>
      <c r="I196" s="12">
        <v>95</v>
      </c>
      <c r="J196" s="12">
        <v>74</v>
      </c>
      <c r="K196" s="12">
        <v>209</v>
      </c>
      <c r="L196" s="12"/>
      <c r="M196" s="12"/>
      <c r="N196" s="12"/>
      <c r="O196" s="12"/>
      <c r="P196" s="12"/>
      <c r="Q196" s="116" t="s">
        <v>799</v>
      </c>
    </row>
    <row r="197" spans="1:17" ht="15.75" x14ac:dyDescent="0.25">
      <c r="A197" s="7">
        <v>44</v>
      </c>
      <c r="B197" s="126" t="s">
        <v>364</v>
      </c>
      <c r="C197" s="126"/>
      <c r="D197" s="126"/>
      <c r="E197" s="12">
        <v>500</v>
      </c>
      <c r="F197" s="12">
        <v>320</v>
      </c>
      <c r="G197" s="12">
        <v>220</v>
      </c>
      <c r="H197" s="12">
        <v>280</v>
      </c>
      <c r="I197" s="12">
        <v>190</v>
      </c>
      <c r="J197" s="12">
        <v>120</v>
      </c>
      <c r="K197" s="12"/>
      <c r="L197" s="12"/>
      <c r="M197" s="12"/>
      <c r="N197" s="12"/>
      <c r="O197" s="12"/>
      <c r="P197" s="12"/>
      <c r="Q197" s="116"/>
    </row>
    <row r="198" spans="1:17" ht="15.75" x14ac:dyDescent="0.25">
      <c r="A198" s="7">
        <v>45</v>
      </c>
      <c r="B198" s="126" t="s">
        <v>365</v>
      </c>
      <c r="C198" s="126"/>
      <c r="D198" s="126"/>
      <c r="E198" s="12">
        <v>580</v>
      </c>
      <c r="F198" s="12">
        <v>400</v>
      </c>
      <c r="G198" s="12">
        <v>260</v>
      </c>
      <c r="H198" s="12">
        <v>320</v>
      </c>
      <c r="I198" s="12">
        <v>190</v>
      </c>
      <c r="J198" s="12">
        <v>140</v>
      </c>
      <c r="K198" s="12"/>
      <c r="L198" s="12"/>
      <c r="M198" s="12"/>
      <c r="N198" s="12"/>
      <c r="O198" s="12"/>
      <c r="P198" s="12"/>
      <c r="Q198" s="116"/>
    </row>
    <row r="199" spans="1:17" ht="47.25" x14ac:dyDescent="0.25">
      <c r="A199" s="7">
        <v>46</v>
      </c>
      <c r="B199" s="116" t="s">
        <v>366</v>
      </c>
      <c r="C199" s="116"/>
      <c r="D199" s="116"/>
      <c r="E199" s="28">
        <v>1000</v>
      </c>
      <c r="F199" s="141"/>
      <c r="G199" s="141"/>
      <c r="H199" s="141"/>
      <c r="I199" s="141"/>
      <c r="J199" s="141"/>
      <c r="K199" s="28"/>
      <c r="L199" s="141"/>
      <c r="M199" s="141"/>
      <c r="N199" s="141"/>
      <c r="O199" s="141"/>
      <c r="P199" s="141"/>
      <c r="Q199" s="116" t="s">
        <v>827</v>
      </c>
    </row>
    <row r="200" spans="1:17" ht="47.25" x14ac:dyDescent="0.25">
      <c r="A200" s="7">
        <v>47</v>
      </c>
      <c r="B200" s="116" t="s">
        <v>367</v>
      </c>
      <c r="C200" s="116"/>
      <c r="D200" s="116"/>
      <c r="E200" s="28">
        <v>1000</v>
      </c>
      <c r="F200" s="141"/>
      <c r="G200" s="141"/>
      <c r="H200" s="141"/>
      <c r="I200" s="141"/>
      <c r="J200" s="141"/>
      <c r="K200" s="28"/>
      <c r="L200" s="141"/>
      <c r="M200" s="141"/>
      <c r="N200" s="141"/>
      <c r="O200" s="141"/>
      <c r="P200" s="141"/>
      <c r="Q200" s="116" t="s">
        <v>827</v>
      </c>
    </row>
    <row r="201" spans="1:17" x14ac:dyDescent="0.25">
      <c r="A201" s="172" t="s">
        <v>859</v>
      </c>
      <c r="B201" s="173" t="s">
        <v>860</v>
      </c>
      <c r="C201" s="148"/>
      <c r="D201" s="148"/>
      <c r="E201" s="148"/>
      <c r="F201" s="148"/>
      <c r="G201" s="148"/>
      <c r="H201" s="148"/>
      <c r="I201" s="148"/>
      <c r="J201" s="148"/>
      <c r="K201" s="148"/>
      <c r="L201" s="148"/>
      <c r="M201" s="148"/>
      <c r="N201" s="148"/>
      <c r="O201" s="148"/>
      <c r="P201" s="148"/>
      <c r="Q201" s="149"/>
    </row>
    <row r="202" spans="1:17" ht="15.75" x14ac:dyDescent="0.25">
      <c r="A202" s="174">
        <v>1</v>
      </c>
      <c r="B202" s="8" t="s">
        <v>369</v>
      </c>
      <c r="C202" s="175"/>
      <c r="D202" s="175"/>
      <c r="E202" s="28">
        <v>210</v>
      </c>
      <c r="F202" s="28">
        <v>150</v>
      </c>
      <c r="G202" s="28">
        <v>120</v>
      </c>
      <c r="H202" s="28">
        <v>150</v>
      </c>
      <c r="I202" s="28">
        <v>100</v>
      </c>
      <c r="J202" s="12">
        <v>76</v>
      </c>
      <c r="K202" s="28"/>
      <c r="L202" s="28"/>
      <c r="M202" s="28"/>
      <c r="N202" s="28"/>
      <c r="O202" s="28"/>
      <c r="P202" s="12"/>
      <c r="Q202" s="149"/>
    </row>
    <row r="203" spans="1:17" ht="30" x14ac:dyDescent="0.25">
      <c r="A203" s="176">
        <v>2</v>
      </c>
      <c r="B203" s="8" t="s">
        <v>370</v>
      </c>
      <c r="C203" s="129"/>
      <c r="D203" s="129"/>
      <c r="E203" s="28">
        <v>590</v>
      </c>
      <c r="F203" s="28">
        <v>410</v>
      </c>
      <c r="G203" s="28">
        <v>270</v>
      </c>
      <c r="H203" s="28">
        <v>320</v>
      </c>
      <c r="I203" s="28">
        <v>190</v>
      </c>
      <c r="J203" s="12">
        <v>140</v>
      </c>
      <c r="K203" s="12">
        <v>575</v>
      </c>
      <c r="L203" s="28"/>
      <c r="M203" s="28"/>
      <c r="N203" s="28"/>
      <c r="O203" s="28"/>
      <c r="P203" s="12"/>
      <c r="Q203" s="149" t="s">
        <v>793</v>
      </c>
    </row>
    <row r="204" spans="1:17" x14ac:dyDescent="0.25">
      <c r="A204" s="172" t="s">
        <v>861</v>
      </c>
      <c r="B204" s="173" t="s">
        <v>862</v>
      </c>
      <c r="C204" s="148"/>
      <c r="D204" s="148"/>
      <c r="E204" s="148"/>
      <c r="F204" s="148"/>
      <c r="G204" s="148"/>
      <c r="H204" s="148"/>
      <c r="I204" s="148"/>
      <c r="J204" s="148"/>
      <c r="K204" s="148"/>
      <c r="L204" s="148"/>
      <c r="M204" s="148"/>
      <c r="N204" s="148"/>
      <c r="O204" s="148"/>
      <c r="P204" s="148"/>
      <c r="Q204" s="149"/>
    </row>
    <row r="205" spans="1:17" ht="31.5" customHeight="1" x14ac:dyDescent="0.25">
      <c r="A205" s="7">
        <v>1</v>
      </c>
      <c r="B205" s="8" t="s">
        <v>14</v>
      </c>
      <c r="C205" s="8" t="s">
        <v>372</v>
      </c>
      <c r="D205" s="8" t="s">
        <v>373</v>
      </c>
      <c r="E205" s="12">
        <v>350</v>
      </c>
      <c r="F205" s="12">
        <v>102</v>
      </c>
      <c r="G205" s="12">
        <v>65</v>
      </c>
      <c r="H205" s="10"/>
      <c r="I205" s="10"/>
      <c r="J205" s="10"/>
      <c r="K205" s="12"/>
      <c r="L205" s="12"/>
      <c r="M205" s="12"/>
      <c r="N205" s="10"/>
      <c r="O205" s="10"/>
      <c r="P205" s="10"/>
      <c r="Q205" s="149"/>
    </row>
    <row r="206" spans="1:17" ht="30" x14ac:dyDescent="0.25">
      <c r="A206" s="7">
        <v>2</v>
      </c>
      <c r="B206" s="30" t="s">
        <v>374</v>
      </c>
      <c r="C206" s="8"/>
      <c r="D206" s="8"/>
      <c r="E206" s="12">
        <v>170</v>
      </c>
      <c r="F206" s="12">
        <v>106</v>
      </c>
      <c r="G206" s="12">
        <v>68</v>
      </c>
      <c r="H206" s="12">
        <v>113</v>
      </c>
      <c r="I206" s="12">
        <v>76</v>
      </c>
      <c r="J206" s="12">
        <v>76</v>
      </c>
      <c r="K206" s="12">
        <f>E206*2.5</f>
        <v>425</v>
      </c>
      <c r="L206" s="12"/>
      <c r="M206" s="12"/>
      <c r="N206" s="12"/>
      <c r="O206" s="12"/>
      <c r="P206" s="12"/>
      <c r="Q206" s="149" t="s">
        <v>791</v>
      </c>
    </row>
    <row r="207" spans="1:17" ht="15.75" x14ac:dyDescent="0.25">
      <c r="A207" s="7">
        <v>3</v>
      </c>
      <c r="B207" s="30" t="s">
        <v>375</v>
      </c>
      <c r="C207" s="8"/>
      <c r="D207" s="8"/>
      <c r="E207" s="12">
        <v>150</v>
      </c>
      <c r="F207" s="12">
        <v>95</v>
      </c>
      <c r="G207" s="12">
        <v>63</v>
      </c>
      <c r="H207" s="12">
        <v>110</v>
      </c>
      <c r="I207" s="12">
        <v>74</v>
      </c>
      <c r="J207" s="12">
        <v>74</v>
      </c>
      <c r="K207" s="12"/>
      <c r="L207" s="12"/>
      <c r="M207" s="12"/>
      <c r="N207" s="12"/>
      <c r="O207" s="12"/>
      <c r="P207" s="12"/>
      <c r="Q207" s="149"/>
    </row>
    <row r="208" spans="1:17" ht="31.5" x14ac:dyDescent="0.25">
      <c r="A208" s="7">
        <v>4</v>
      </c>
      <c r="B208" s="30" t="s">
        <v>376</v>
      </c>
      <c r="C208" s="150"/>
      <c r="D208" s="150"/>
      <c r="E208" s="12">
        <v>350</v>
      </c>
      <c r="F208" s="12"/>
      <c r="G208" s="9"/>
      <c r="H208" s="10"/>
      <c r="I208" s="10"/>
      <c r="J208" s="10"/>
      <c r="K208" s="12"/>
      <c r="L208" s="12"/>
      <c r="M208" s="9"/>
      <c r="N208" s="10"/>
      <c r="O208" s="10"/>
      <c r="P208" s="10"/>
      <c r="Q208" s="149"/>
    </row>
    <row r="209" spans="1:17" ht="31.5" x14ac:dyDescent="0.25">
      <c r="A209" s="151">
        <v>5</v>
      </c>
      <c r="B209" s="126" t="s">
        <v>786</v>
      </c>
      <c r="C209" s="124"/>
      <c r="D209" s="124"/>
      <c r="E209" s="9">
        <f>E205*70%</f>
        <v>244.99999999999997</v>
      </c>
      <c r="F209" s="9">
        <f t="shared" ref="F209:G209" si="2">F205*70%</f>
        <v>71.399999999999991</v>
      </c>
      <c r="G209" s="9">
        <f t="shared" si="2"/>
        <v>45.5</v>
      </c>
      <c r="H209" s="10"/>
      <c r="I209" s="10"/>
      <c r="J209" s="10"/>
      <c r="K209" s="9"/>
      <c r="L209" s="9"/>
      <c r="M209" s="9"/>
      <c r="N209" s="10"/>
      <c r="O209" s="10"/>
      <c r="P209" s="10"/>
      <c r="Q209" s="129" t="s">
        <v>784</v>
      </c>
    </row>
    <row r="210" spans="1:17" x14ac:dyDescent="0.25">
      <c r="A210" s="172" t="s">
        <v>863</v>
      </c>
      <c r="B210" s="173" t="s">
        <v>864</v>
      </c>
      <c r="C210" s="148"/>
      <c r="D210" s="148"/>
      <c r="E210" s="148"/>
      <c r="F210" s="148"/>
      <c r="G210" s="148"/>
      <c r="H210" s="148"/>
      <c r="I210" s="148"/>
      <c r="J210" s="148"/>
      <c r="K210" s="148"/>
      <c r="L210" s="148"/>
      <c r="M210" s="148"/>
      <c r="N210" s="148"/>
      <c r="O210" s="148"/>
      <c r="P210" s="148"/>
      <c r="Q210" s="149"/>
    </row>
    <row r="211" spans="1:17" ht="31.5" customHeight="1" x14ac:dyDescent="0.25">
      <c r="A211" s="7">
        <v>1</v>
      </c>
      <c r="B211" s="116" t="s">
        <v>339</v>
      </c>
      <c r="C211" s="116" t="s">
        <v>286</v>
      </c>
      <c r="D211" s="116" t="s">
        <v>378</v>
      </c>
      <c r="E211" s="9">
        <v>2800</v>
      </c>
      <c r="F211" s="9">
        <v>540</v>
      </c>
      <c r="G211" s="9">
        <v>350</v>
      </c>
      <c r="H211" s="29"/>
      <c r="I211" s="10"/>
      <c r="J211" s="10"/>
      <c r="K211" s="9"/>
      <c r="L211" s="9"/>
      <c r="M211" s="9"/>
      <c r="N211" s="29"/>
      <c r="O211" s="10"/>
      <c r="P211" s="10"/>
      <c r="Q211" s="149"/>
    </row>
    <row r="212" spans="1:17" ht="31.5" customHeight="1" x14ac:dyDescent="0.25">
      <c r="A212" s="7">
        <v>2</v>
      </c>
      <c r="B212" s="116" t="s">
        <v>339</v>
      </c>
      <c r="C212" s="116" t="s">
        <v>378</v>
      </c>
      <c r="D212" s="116" t="s">
        <v>379</v>
      </c>
      <c r="E212" s="9">
        <v>2900</v>
      </c>
      <c r="F212" s="9">
        <v>640</v>
      </c>
      <c r="G212" s="9">
        <v>340</v>
      </c>
      <c r="H212" s="29"/>
      <c r="I212" s="10"/>
      <c r="J212" s="10"/>
      <c r="K212" s="9"/>
      <c r="L212" s="9"/>
      <c r="M212" s="9"/>
      <c r="N212" s="29"/>
      <c r="O212" s="10"/>
      <c r="P212" s="10"/>
      <c r="Q212" s="149"/>
    </row>
    <row r="213" spans="1:17" ht="31.5" customHeight="1" x14ac:dyDescent="0.25">
      <c r="A213" s="7">
        <v>3</v>
      </c>
      <c r="B213" s="116" t="s">
        <v>339</v>
      </c>
      <c r="C213" s="116" t="s">
        <v>379</v>
      </c>
      <c r="D213" s="116" t="s">
        <v>380</v>
      </c>
      <c r="E213" s="9">
        <v>2100</v>
      </c>
      <c r="F213" s="9">
        <v>450</v>
      </c>
      <c r="G213" s="9">
        <v>260</v>
      </c>
      <c r="H213" s="29"/>
      <c r="I213" s="10"/>
      <c r="J213" s="10"/>
      <c r="K213" s="9"/>
      <c r="L213" s="9"/>
      <c r="M213" s="9"/>
      <c r="N213" s="29"/>
      <c r="O213" s="10"/>
      <c r="P213" s="10"/>
      <c r="Q213" s="149"/>
    </row>
    <row r="214" spans="1:17" ht="31.5" customHeight="1" x14ac:dyDescent="0.25">
      <c r="A214" s="7">
        <v>4</v>
      </c>
      <c r="B214" s="116" t="s">
        <v>339</v>
      </c>
      <c r="C214" s="116" t="s">
        <v>381</v>
      </c>
      <c r="D214" s="116" t="s">
        <v>286</v>
      </c>
      <c r="E214" s="9">
        <v>940</v>
      </c>
      <c r="F214" s="9">
        <v>260</v>
      </c>
      <c r="G214" s="9">
        <v>160</v>
      </c>
      <c r="H214" s="29"/>
      <c r="I214" s="10"/>
      <c r="J214" s="10"/>
      <c r="K214" s="9"/>
      <c r="L214" s="9"/>
      <c r="M214" s="9"/>
      <c r="N214" s="29"/>
      <c r="O214" s="10"/>
      <c r="P214" s="10"/>
      <c r="Q214" s="149"/>
    </row>
    <row r="215" spans="1:17" ht="31.5" customHeight="1" x14ac:dyDescent="0.25">
      <c r="A215" s="7">
        <v>5</v>
      </c>
      <c r="B215" s="116" t="s">
        <v>382</v>
      </c>
      <c r="C215" s="116" t="s">
        <v>383</v>
      </c>
      <c r="D215" s="116" t="s">
        <v>384</v>
      </c>
      <c r="E215" s="9">
        <v>940</v>
      </c>
      <c r="F215" s="9">
        <v>260</v>
      </c>
      <c r="G215" s="9">
        <v>160</v>
      </c>
      <c r="H215" s="29"/>
      <c r="I215" s="10"/>
      <c r="J215" s="10"/>
      <c r="K215" s="9"/>
      <c r="L215" s="9"/>
      <c r="M215" s="9"/>
      <c r="N215" s="29"/>
      <c r="O215" s="10"/>
      <c r="P215" s="10"/>
      <c r="Q215" s="149"/>
    </row>
    <row r="216" spans="1:17" ht="31.5" customHeight="1" x14ac:dyDescent="0.25">
      <c r="A216" s="7">
        <v>6</v>
      </c>
      <c r="B216" s="116" t="s">
        <v>385</v>
      </c>
      <c r="C216" s="116" t="s">
        <v>286</v>
      </c>
      <c r="D216" s="116" t="s">
        <v>386</v>
      </c>
      <c r="E216" s="9">
        <v>1000</v>
      </c>
      <c r="F216" s="9">
        <v>260</v>
      </c>
      <c r="G216" s="9">
        <v>160</v>
      </c>
      <c r="H216" s="29"/>
      <c r="I216" s="10"/>
      <c r="J216" s="10"/>
      <c r="K216" s="9"/>
      <c r="L216" s="9"/>
      <c r="M216" s="9"/>
      <c r="N216" s="29"/>
      <c r="O216" s="10"/>
      <c r="P216" s="10"/>
      <c r="Q216" s="149"/>
    </row>
    <row r="217" spans="1:17" ht="31.5" customHeight="1" x14ac:dyDescent="0.25">
      <c r="A217" s="7">
        <v>7</v>
      </c>
      <c r="B217" s="116" t="s">
        <v>387</v>
      </c>
      <c r="C217" s="116" t="s">
        <v>388</v>
      </c>
      <c r="D217" s="116" t="s">
        <v>389</v>
      </c>
      <c r="E217" s="9">
        <v>3600</v>
      </c>
      <c r="F217" s="9">
        <v>640</v>
      </c>
      <c r="G217" s="9">
        <v>350</v>
      </c>
      <c r="H217" s="29"/>
      <c r="I217" s="10"/>
      <c r="J217" s="10"/>
      <c r="K217" s="9"/>
      <c r="L217" s="9"/>
      <c r="M217" s="9"/>
      <c r="N217" s="29"/>
      <c r="O217" s="10"/>
      <c r="P217" s="10"/>
      <c r="Q217" s="149"/>
    </row>
    <row r="218" spans="1:17" ht="31.5" customHeight="1" x14ac:dyDescent="0.25">
      <c r="A218" s="7">
        <v>8</v>
      </c>
      <c r="B218" s="116" t="s">
        <v>285</v>
      </c>
      <c r="C218" s="116" t="s">
        <v>390</v>
      </c>
      <c r="D218" s="116" t="s">
        <v>383</v>
      </c>
      <c r="E218" s="9">
        <v>1400</v>
      </c>
      <c r="F218" s="9">
        <v>340</v>
      </c>
      <c r="G218" s="9">
        <v>250</v>
      </c>
      <c r="H218" s="29"/>
      <c r="I218" s="10"/>
      <c r="J218" s="10"/>
      <c r="K218" s="9"/>
      <c r="L218" s="9"/>
      <c r="M218" s="9"/>
      <c r="N218" s="29"/>
      <c r="O218" s="10"/>
      <c r="P218" s="10"/>
      <c r="Q218" s="149"/>
    </row>
    <row r="219" spans="1:17" ht="31.5" customHeight="1" x14ac:dyDescent="0.25">
      <c r="A219" s="7">
        <v>9</v>
      </c>
      <c r="B219" s="116" t="s">
        <v>285</v>
      </c>
      <c r="C219" s="116" t="s">
        <v>391</v>
      </c>
      <c r="D219" s="116" t="s">
        <v>392</v>
      </c>
      <c r="E219" s="9">
        <v>2300</v>
      </c>
      <c r="F219" s="9">
        <v>620</v>
      </c>
      <c r="G219" s="9">
        <v>270</v>
      </c>
      <c r="H219" s="29"/>
      <c r="I219" s="10"/>
      <c r="J219" s="10"/>
      <c r="K219" s="9"/>
      <c r="L219" s="9"/>
      <c r="M219" s="9"/>
      <c r="N219" s="29"/>
      <c r="O219" s="10"/>
      <c r="P219" s="10"/>
      <c r="Q219" s="149"/>
    </row>
    <row r="220" spans="1:17" ht="31.5" customHeight="1" x14ac:dyDescent="0.25">
      <c r="A220" s="7">
        <v>10</v>
      </c>
      <c r="B220" s="116" t="s">
        <v>285</v>
      </c>
      <c r="C220" s="116" t="s">
        <v>392</v>
      </c>
      <c r="D220" s="116" t="s">
        <v>379</v>
      </c>
      <c r="E220" s="9">
        <v>3300</v>
      </c>
      <c r="F220" s="9">
        <v>640</v>
      </c>
      <c r="G220" s="9">
        <v>290</v>
      </c>
      <c r="H220" s="29"/>
      <c r="I220" s="10"/>
      <c r="J220" s="10"/>
      <c r="K220" s="9"/>
      <c r="L220" s="9"/>
      <c r="M220" s="9"/>
      <c r="N220" s="29"/>
      <c r="O220" s="10"/>
      <c r="P220" s="10"/>
      <c r="Q220" s="149"/>
    </row>
    <row r="221" spans="1:17" ht="31.5" customHeight="1" x14ac:dyDescent="0.25">
      <c r="A221" s="7">
        <v>11</v>
      </c>
      <c r="B221" s="116" t="s">
        <v>285</v>
      </c>
      <c r="C221" s="116" t="s">
        <v>379</v>
      </c>
      <c r="D221" s="116" t="s">
        <v>393</v>
      </c>
      <c r="E221" s="9">
        <v>3300</v>
      </c>
      <c r="F221" s="9">
        <v>640</v>
      </c>
      <c r="G221" s="9">
        <v>290</v>
      </c>
      <c r="H221" s="29"/>
      <c r="I221" s="10"/>
      <c r="J221" s="10"/>
      <c r="K221" s="9"/>
      <c r="L221" s="9"/>
      <c r="M221" s="9"/>
      <c r="N221" s="29"/>
      <c r="O221" s="10"/>
      <c r="P221" s="10"/>
      <c r="Q221" s="149"/>
    </row>
    <row r="222" spans="1:17" ht="31.5" customHeight="1" x14ac:dyDescent="0.25">
      <c r="A222" s="7">
        <v>12</v>
      </c>
      <c r="B222" s="116" t="s">
        <v>285</v>
      </c>
      <c r="C222" s="116" t="s">
        <v>393</v>
      </c>
      <c r="D222" s="116" t="s">
        <v>394</v>
      </c>
      <c r="E222" s="9">
        <v>3100</v>
      </c>
      <c r="F222" s="9">
        <v>640</v>
      </c>
      <c r="G222" s="9">
        <v>290</v>
      </c>
      <c r="H222" s="29"/>
      <c r="I222" s="10"/>
      <c r="J222" s="10"/>
      <c r="K222" s="9"/>
      <c r="L222" s="9"/>
      <c r="M222" s="9"/>
      <c r="N222" s="29"/>
      <c r="O222" s="10"/>
      <c r="P222" s="10"/>
      <c r="Q222" s="149"/>
    </row>
    <row r="223" spans="1:17" ht="31.5" customHeight="1" x14ac:dyDescent="0.25">
      <c r="A223" s="7">
        <v>13</v>
      </c>
      <c r="B223" s="116" t="s">
        <v>395</v>
      </c>
      <c r="C223" s="116" t="s">
        <v>396</v>
      </c>
      <c r="D223" s="116" t="s">
        <v>303</v>
      </c>
      <c r="E223" s="9">
        <v>890</v>
      </c>
      <c r="F223" s="9"/>
      <c r="G223" s="9"/>
      <c r="H223" s="29"/>
      <c r="I223" s="10"/>
      <c r="J223" s="10"/>
      <c r="K223" s="9"/>
      <c r="L223" s="9"/>
      <c r="M223" s="9"/>
      <c r="N223" s="29"/>
      <c r="O223" s="10"/>
      <c r="P223" s="10"/>
      <c r="Q223" s="149"/>
    </row>
    <row r="224" spans="1:17" ht="31.5" customHeight="1" x14ac:dyDescent="0.25">
      <c r="A224" s="7">
        <v>14</v>
      </c>
      <c r="B224" s="116" t="s">
        <v>397</v>
      </c>
      <c r="C224" s="116" t="s">
        <v>398</v>
      </c>
      <c r="D224" s="116" t="s">
        <v>332</v>
      </c>
      <c r="E224" s="9">
        <v>930</v>
      </c>
      <c r="F224" s="9"/>
      <c r="G224" s="9"/>
      <c r="H224" s="29"/>
      <c r="I224" s="10"/>
      <c r="J224" s="10"/>
      <c r="K224" s="9"/>
      <c r="L224" s="9"/>
      <c r="M224" s="9"/>
      <c r="N224" s="29"/>
      <c r="O224" s="10"/>
      <c r="P224" s="10"/>
      <c r="Q224" s="149"/>
    </row>
    <row r="225" spans="1:17" ht="31.5" customHeight="1" x14ac:dyDescent="0.25">
      <c r="A225" s="7">
        <v>15</v>
      </c>
      <c r="B225" s="116" t="s">
        <v>332</v>
      </c>
      <c r="C225" s="116" t="s">
        <v>399</v>
      </c>
      <c r="D225" s="116" t="s">
        <v>397</v>
      </c>
      <c r="E225" s="9">
        <v>930</v>
      </c>
      <c r="F225" s="9"/>
      <c r="G225" s="9"/>
      <c r="H225" s="29"/>
      <c r="I225" s="10"/>
      <c r="J225" s="10"/>
      <c r="K225" s="9"/>
      <c r="L225" s="9"/>
      <c r="M225" s="9"/>
      <c r="N225" s="29"/>
      <c r="O225" s="10"/>
      <c r="P225" s="10"/>
      <c r="Q225" s="149"/>
    </row>
    <row r="226" spans="1:17" ht="31.5" customHeight="1" x14ac:dyDescent="0.25">
      <c r="A226" s="7">
        <v>16</v>
      </c>
      <c r="B226" s="116" t="s">
        <v>399</v>
      </c>
      <c r="C226" s="116" t="s">
        <v>285</v>
      </c>
      <c r="D226" s="116" t="s">
        <v>400</v>
      </c>
      <c r="E226" s="9">
        <v>1000</v>
      </c>
      <c r="F226" s="9">
        <v>270</v>
      </c>
      <c r="G226" s="9">
        <v>160</v>
      </c>
      <c r="H226" s="29"/>
      <c r="I226" s="10"/>
      <c r="J226" s="10"/>
      <c r="K226" s="9"/>
      <c r="L226" s="9"/>
      <c r="M226" s="9"/>
      <c r="N226" s="29"/>
      <c r="O226" s="10"/>
      <c r="P226" s="10"/>
      <c r="Q226" s="149"/>
    </row>
    <row r="227" spans="1:17" ht="31.5" customHeight="1" x14ac:dyDescent="0.25">
      <c r="A227" s="7">
        <v>17</v>
      </c>
      <c r="B227" s="116" t="s">
        <v>312</v>
      </c>
      <c r="C227" s="116" t="s">
        <v>397</v>
      </c>
      <c r="D227" s="116" t="s">
        <v>401</v>
      </c>
      <c r="E227" s="9">
        <v>1500</v>
      </c>
      <c r="F227" s="9"/>
      <c r="G227" s="9"/>
      <c r="H227" s="29"/>
      <c r="I227" s="10"/>
      <c r="J227" s="10"/>
      <c r="K227" s="9"/>
      <c r="L227" s="9"/>
      <c r="M227" s="9"/>
      <c r="N227" s="29"/>
      <c r="O227" s="10"/>
      <c r="P227" s="10"/>
      <c r="Q227" s="149"/>
    </row>
    <row r="228" spans="1:17" ht="31.5" customHeight="1" x14ac:dyDescent="0.25">
      <c r="A228" s="7">
        <v>18</v>
      </c>
      <c r="B228" s="116" t="s">
        <v>312</v>
      </c>
      <c r="C228" s="116" t="s">
        <v>291</v>
      </c>
      <c r="D228" s="116" t="s">
        <v>283</v>
      </c>
      <c r="E228" s="9">
        <v>1800</v>
      </c>
      <c r="F228" s="9"/>
      <c r="G228" s="9"/>
      <c r="H228" s="29"/>
      <c r="I228" s="10"/>
      <c r="J228" s="10"/>
      <c r="K228" s="9"/>
      <c r="L228" s="9"/>
      <c r="M228" s="9"/>
      <c r="N228" s="29"/>
      <c r="O228" s="10"/>
      <c r="P228" s="10"/>
      <c r="Q228" s="149"/>
    </row>
    <row r="229" spans="1:17" ht="31.5" customHeight="1" x14ac:dyDescent="0.25">
      <c r="A229" s="7">
        <v>19</v>
      </c>
      <c r="B229" s="116" t="s">
        <v>402</v>
      </c>
      <c r="C229" s="116" t="s">
        <v>403</v>
      </c>
      <c r="D229" s="116" t="s">
        <v>283</v>
      </c>
      <c r="E229" s="9">
        <v>1800</v>
      </c>
      <c r="F229" s="9"/>
      <c r="G229" s="9"/>
      <c r="H229" s="29"/>
      <c r="I229" s="10"/>
      <c r="J229" s="10"/>
      <c r="K229" s="9"/>
      <c r="L229" s="9"/>
      <c r="M229" s="9"/>
      <c r="N229" s="29"/>
      <c r="O229" s="10"/>
      <c r="P229" s="10"/>
      <c r="Q229" s="149"/>
    </row>
    <row r="230" spans="1:17" ht="31.5" customHeight="1" x14ac:dyDescent="0.25">
      <c r="A230" s="7">
        <v>20</v>
      </c>
      <c r="B230" s="116" t="s">
        <v>49</v>
      </c>
      <c r="C230" s="116" t="s">
        <v>285</v>
      </c>
      <c r="D230" s="116" t="s">
        <v>283</v>
      </c>
      <c r="E230" s="9">
        <v>1700</v>
      </c>
      <c r="F230" s="9"/>
      <c r="G230" s="9"/>
      <c r="H230" s="29"/>
      <c r="I230" s="10"/>
      <c r="J230" s="10"/>
      <c r="K230" s="9"/>
      <c r="L230" s="9"/>
      <c r="M230" s="9"/>
      <c r="N230" s="29"/>
      <c r="O230" s="10"/>
      <c r="P230" s="10"/>
      <c r="Q230" s="149"/>
    </row>
    <row r="231" spans="1:17" ht="31.5" customHeight="1" x14ac:dyDescent="0.25">
      <c r="A231" s="7">
        <v>21</v>
      </c>
      <c r="B231" s="116" t="s">
        <v>49</v>
      </c>
      <c r="C231" s="116" t="s">
        <v>283</v>
      </c>
      <c r="D231" s="116" t="s">
        <v>291</v>
      </c>
      <c r="E231" s="9">
        <v>1500</v>
      </c>
      <c r="F231" s="9"/>
      <c r="G231" s="9"/>
      <c r="H231" s="29"/>
      <c r="I231" s="10"/>
      <c r="J231" s="10"/>
      <c r="K231" s="9"/>
      <c r="L231" s="9"/>
      <c r="M231" s="9"/>
      <c r="N231" s="29"/>
      <c r="O231" s="10"/>
      <c r="P231" s="10"/>
      <c r="Q231" s="149"/>
    </row>
    <row r="232" spans="1:17" ht="31.5" customHeight="1" x14ac:dyDescent="0.25">
      <c r="A232" s="7">
        <v>22</v>
      </c>
      <c r="B232" s="116" t="s">
        <v>283</v>
      </c>
      <c r="C232" s="116" t="s">
        <v>285</v>
      </c>
      <c r="D232" s="116" t="s">
        <v>49</v>
      </c>
      <c r="E232" s="9">
        <v>1500</v>
      </c>
      <c r="F232" s="9"/>
      <c r="G232" s="9"/>
      <c r="H232" s="29"/>
      <c r="I232" s="10"/>
      <c r="J232" s="10"/>
      <c r="K232" s="9"/>
      <c r="L232" s="9"/>
      <c r="M232" s="9"/>
      <c r="N232" s="29"/>
      <c r="O232" s="10"/>
      <c r="P232" s="10"/>
      <c r="Q232" s="149"/>
    </row>
    <row r="233" spans="1:17" ht="31.5" customHeight="1" x14ac:dyDescent="0.25">
      <c r="A233" s="7">
        <v>23</v>
      </c>
      <c r="B233" s="116" t="s">
        <v>283</v>
      </c>
      <c r="C233" s="116" t="s">
        <v>285</v>
      </c>
      <c r="D233" s="116" t="s">
        <v>339</v>
      </c>
      <c r="E233" s="9">
        <v>1700</v>
      </c>
      <c r="F233" s="9">
        <v>370</v>
      </c>
      <c r="G233" s="9">
        <v>190</v>
      </c>
      <c r="H233" s="29"/>
      <c r="I233" s="10"/>
      <c r="J233" s="10"/>
      <c r="K233" s="9"/>
      <c r="L233" s="9"/>
      <c r="M233" s="9"/>
      <c r="N233" s="29"/>
      <c r="O233" s="10"/>
      <c r="P233" s="10"/>
      <c r="Q233" s="149"/>
    </row>
    <row r="234" spans="1:17" ht="31.5" customHeight="1" x14ac:dyDescent="0.25">
      <c r="A234" s="7">
        <v>24</v>
      </c>
      <c r="B234" s="116" t="s">
        <v>403</v>
      </c>
      <c r="C234" s="116" t="s">
        <v>285</v>
      </c>
      <c r="D234" s="116" t="s">
        <v>49</v>
      </c>
      <c r="E234" s="9">
        <v>1500</v>
      </c>
      <c r="F234" s="9"/>
      <c r="G234" s="9"/>
      <c r="H234" s="29"/>
      <c r="I234" s="10"/>
      <c r="J234" s="10"/>
      <c r="K234" s="9"/>
      <c r="L234" s="9"/>
      <c r="M234" s="9"/>
      <c r="N234" s="29"/>
      <c r="O234" s="10"/>
      <c r="P234" s="10"/>
      <c r="Q234" s="149"/>
    </row>
    <row r="235" spans="1:17" ht="31.5" customHeight="1" x14ac:dyDescent="0.25">
      <c r="A235" s="7">
        <v>25</v>
      </c>
      <c r="B235" s="116" t="s">
        <v>403</v>
      </c>
      <c r="C235" s="116" t="s">
        <v>285</v>
      </c>
      <c r="D235" s="116" t="s">
        <v>339</v>
      </c>
      <c r="E235" s="9">
        <v>1400</v>
      </c>
      <c r="F235" s="9">
        <v>340</v>
      </c>
      <c r="G235" s="9">
        <v>190</v>
      </c>
      <c r="H235" s="29"/>
      <c r="I235" s="10"/>
      <c r="J235" s="10"/>
      <c r="K235" s="9"/>
      <c r="L235" s="9"/>
      <c r="M235" s="9"/>
      <c r="N235" s="29"/>
      <c r="O235" s="10"/>
      <c r="P235" s="10"/>
      <c r="Q235" s="149"/>
    </row>
    <row r="236" spans="1:17" ht="31.5" customHeight="1" x14ac:dyDescent="0.25">
      <c r="A236" s="7">
        <v>26</v>
      </c>
      <c r="B236" s="116" t="s">
        <v>104</v>
      </c>
      <c r="C236" s="116" t="s">
        <v>291</v>
      </c>
      <c r="D236" s="116" t="s">
        <v>404</v>
      </c>
      <c r="E236" s="9">
        <v>1400</v>
      </c>
      <c r="F236" s="9"/>
      <c r="G236" s="9"/>
      <c r="H236" s="29"/>
      <c r="I236" s="10"/>
      <c r="J236" s="10"/>
      <c r="K236" s="9"/>
      <c r="L236" s="9"/>
      <c r="M236" s="9"/>
      <c r="N236" s="29"/>
      <c r="O236" s="10"/>
      <c r="P236" s="10"/>
      <c r="Q236" s="149"/>
    </row>
    <row r="237" spans="1:17" ht="31.5" customHeight="1" x14ac:dyDescent="0.25">
      <c r="A237" s="7">
        <v>27</v>
      </c>
      <c r="B237" s="116" t="s">
        <v>405</v>
      </c>
      <c r="C237" s="116" t="s">
        <v>285</v>
      </c>
      <c r="D237" s="116" t="s">
        <v>49</v>
      </c>
      <c r="E237" s="9">
        <v>1200</v>
      </c>
      <c r="F237" s="9"/>
      <c r="G237" s="9"/>
      <c r="H237" s="29"/>
      <c r="I237" s="10"/>
      <c r="J237" s="10"/>
      <c r="K237" s="9"/>
      <c r="L237" s="9"/>
      <c r="M237" s="9"/>
      <c r="N237" s="29"/>
      <c r="O237" s="10"/>
      <c r="P237" s="10"/>
      <c r="Q237" s="149"/>
    </row>
    <row r="238" spans="1:17" ht="31.5" customHeight="1" x14ac:dyDescent="0.25">
      <c r="A238" s="7">
        <v>28</v>
      </c>
      <c r="B238" s="116" t="s">
        <v>345</v>
      </c>
      <c r="C238" s="116" t="s">
        <v>406</v>
      </c>
      <c r="D238" s="116" t="s">
        <v>397</v>
      </c>
      <c r="E238" s="9">
        <v>630</v>
      </c>
      <c r="F238" s="9"/>
      <c r="G238" s="9"/>
      <c r="H238" s="29"/>
      <c r="I238" s="10"/>
      <c r="J238" s="10"/>
      <c r="K238" s="9"/>
      <c r="L238" s="9"/>
      <c r="M238" s="9"/>
      <c r="N238" s="29"/>
      <c r="O238" s="10"/>
      <c r="P238" s="10"/>
      <c r="Q238" s="149"/>
    </row>
    <row r="239" spans="1:17" ht="31.5" customHeight="1" x14ac:dyDescent="0.25">
      <c r="A239" s="7">
        <v>29</v>
      </c>
      <c r="B239" s="116" t="s">
        <v>345</v>
      </c>
      <c r="C239" s="116" t="s">
        <v>397</v>
      </c>
      <c r="D239" s="116" t="s">
        <v>399</v>
      </c>
      <c r="E239" s="9">
        <v>590</v>
      </c>
      <c r="F239" s="9"/>
      <c r="G239" s="9"/>
      <c r="H239" s="29"/>
      <c r="I239" s="10"/>
      <c r="J239" s="10"/>
      <c r="K239" s="9"/>
      <c r="L239" s="9"/>
      <c r="M239" s="9"/>
      <c r="N239" s="29"/>
      <c r="O239" s="10"/>
      <c r="P239" s="10"/>
      <c r="Q239" s="149"/>
    </row>
    <row r="240" spans="1:17" ht="31.5" customHeight="1" x14ac:dyDescent="0.25">
      <c r="A240" s="7">
        <v>30</v>
      </c>
      <c r="B240" s="116" t="s">
        <v>407</v>
      </c>
      <c r="C240" s="116" t="s">
        <v>355</v>
      </c>
      <c r="D240" s="116" t="s">
        <v>283</v>
      </c>
      <c r="E240" s="9">
        <v>1400</v>
      </c>
      <c r="F240" s="9"/>
      <c r="G240" s="9"/>
      <c r="H240" s="29"/>
      <c r="I240" s="10"/>
      <c r="J240" s="10"/>
      <c r="K240" s="9"/>
      <c r="L240" s="9"/>
      <c r="M240" s="9"/>
      <c r="N240" s="29"/>
      <c r="O240" s="10"/>
      <c r="P240" s="10"/>
      <c r="Q240" s="149"/>
    </row>
    <row r="241" spans="1:17" ht="31.5" customHeight="1" x14ac:dyDescent="0.25">
      <c r="A241" s="7">
        <v>31</v>
      </c>
      <c r="B241" s="116" t="s">
        <v>407</v>
      </c>
      <c r="C241" s="116" t="s">
        <v>387</v>
      </c>
      <c r="D241" s="116" t="s">
        <v>403</v>
      </c>
      <c r="E241" s="9">
        <v>2600</v>
      </c>
      <c r="F241" s="9">
        <v>620</v>
      </c>
      <c r="G241" s="9">
        <v>330</v>
      </c>
      <c r="H241" s="29"/>
      <c r="I241" s="10"/>
      <c r="J241" s="10"/>
      <c r="K241" s="9"/>
      <c r="L241" s="9"/>
      <c r="M241" s="9"/>
      <c r="N241" s="29"/>
      <c r="O241" s="10"/>
      <c r="P241" s="10"/>
      <c r="Q241" s="149"/>
    </row>
    <row r="242" spans="1:17" ht="31.5" customHeight="1" x14ac:dyDescent="0.25">
      <c r="A242" s="7">
        <v>32</v>
      </c>
      <c r="B242" s="116" t="s">
        <v>355</v>
      </c>
      <c r="C242" s="116" t="s">
        <v>408</v>
      </c>
      <c r="D242" s="116" t="s">
        <v>285</v>
      </c>
      <c r="E242" s="9">
        <v>1400</v>
      </c>
      <c r="F242" s="9"/>
      <c r="G242" s="9"/>
      <c r="H242" s="29"/>
      <c r="I242" s="10"/>
      <c r="J242" s="10"/>
      <c r="K242" s="9"/>
      <c r="L242" s="9"/>
      <c r="M242" s="9"/>
      <c r="N242" s="29"/>
      <c r="O242" s="10"/>
      <c r="P242" s="10"/>
      <c r="Q242" s="149"/>
    </row>
    <row r="243" spans="1:17" ht="31.5" customHeight="1" x14ac:dyDescent="0.25">
      <c r="A243" s="7">
        <v>33</v>
      </c>
      <c r="B243" s="116" t="s">
        <v>355</v>
      </c>
      <c r="C243" s="116" t="s">
        <v>409</v>
      </c>
      <c r="D243" s="116" t="s">
        <v>339</v>
      </c>
      <c r="E243" s="9">
        <v>1400</v>
      </c>
      <c r="F243" s="9"/>
      <c r="G243" s="9"/>
      <c r="H243" s="10"/>
      <c r="I243" s="10"/>
      <c r="J243" s="10"/>
      <c r="K243" s="9"/>
      <c r="L243" s="9"/>
      <c r="M243" s="9"/>
      <c r="N243" s="10"/>
      <c r="O243" s="10"/>
      <c r="P243" s="10"/>
      <c r="Q243" s="149"/>
    </row>
    <row r="244" spans="1:17" ht="31.5" customHeight="1" x14ac:dyDescent="0.25">
      <c r="A244" s="7">
        <v>34</v>
      </c>
      <c r="B244" s="116" t="s">
        <v>66</v>
      </c>
      <c r="C244" s="116" t="s">
        <v>285</v>
      </c>
      <c r="D244" s="116" t="s">
        <v>283</v>
      </c>
      <c r="E244" s="9">
        <v>1800</v>
      </c>
      <c r="F244" s="9"/>
      <c r="G244" s="9"/>
      <c r="H244" s="29"/>
      <c r="I244" s="10"/>
      <c r="J244" s="10"/>
      <c r="K244" s="9"/>
      <c r="L244" s="9"/>
      <c r="M244" s="9"/>
      <c r="N244" s="29"/>
      <c r="O244" s="10"/>
      <c r="P244" s="10"/>
      <c r="Q244" s="149"/>
    </row>
    <row r="245" spans="1:17" ht="31.5" customHeight="1" x14ac:dyDescent="0.25">
      <c r="A245" s="7">
        <v>35</v>
      </c>
      <c r="B245" s="116" t="s">
        <v>291</v>
      </c>
      <c r="C245" s="116" t="s">
        <v>285</v>
      </c>
      <c r="D245" s="116" t="s">
        <v>49</v>
      </c>
      <c r="E245" s="9">
        <v>1500</v>
      </c>
      <c r="F245" s="9"/>
      <c r="G245" s="9"/>
      <c r="H245" s="29"/>
      <c r="I245" s="10"/>
      <c r="J245" s="10"/>
      <c r="K245" s="9"/>
      <c r="L245" s="9"/>
      <c r="M245" s="9"/>
      <c r="N245" s="29"/>
      <c r="O245" s="10"/>
      <c r="P245" s="10"/>
      <c r="Q245" s="149"/>
    </row>
    <row r="246" spans="1:17" ht="31.5" customHeight="1" x14ac:dyDescent="0.25">
      <c r="A246" s="7">
        <v>36</v>
      </c>
      <c r="B246" s="116" t="s">
        <v>410</v>
      </c>
      <c r="C246" s="116" t="s">
        <v>411</v>
      </c>
      <c r="D246" s="116" t="s">
        <v>412</v>
      </c>
      <c r="E246" s="9">
        <v>2600</v>
      </c>
      <c r="F246" s="9"/>
      <c r="G246" s="9"/>
      <c r="H246" s="29"/>
      <c r="I246" s="10"/>
      <c r="J246" s="10"/>
      <c r="K246" s="9"/>
      <c r="L246" s="9"/>
      <c r="M246" s="9"/>
      <c r="N246" s="29"/>
      <c r="O246" s="10"/>
      <c r="P246" s="10"/>
      <c r="Q246" s="149"/>
    </row>
    <row r="247" spans="1:17" ht="31.5" customHeight="1" x14ac:dyDescent="0.25">
      <c r="A247" s="7">
        <v>37</v>
      </c>
      <c r="B247" s="116" t="s">
        <v>410</v>
      </c>
      <c r="C247" s="116" t="s">
        <v>412</v>
      </c>
      <c r="D247" s="116" t="s">
        <v>285</v>
      </c>
      <c r="E247" s="9">
        <v>2900</v>
      </c>
      <c r="F247" s="9"/>
      <c r="G247" s="9"/>
      <c r="H247" s="29"/>
      <c r="I247" s="10"/>
      <c r="J247" s="10"/>
      <c r="K247" s="9"/>
      <c r="L247" s="9"/>
      <c r="M247" s="9"/>
      <c r="N247" s="29"/>
      <c r="O247" s="10"/>
      <c r="P247" s="10"/>
      <c r="Q247" s="149"/>
    </row>
    <row r="248" spans="1:17" ht="31.5" customHeight="1" x14ac:dyDescent="0.25">
      <c r="A248" s="7">
        <v>38</v>
      </c>
      <c r="B248" s="116" t="s">
        <v>413</v>
      </c>
      <c r="C248" s="116" t="s">
        <v>285</v>
      </c>
      <c r="D248" s="116" t="s">
        <v>410</v>
      </c>
      <c r="E248" s="9">
        <v>2900</v>
      </c>
      <c r="F248" s="9"/>
      <c r="G248" s="9"/>
      <c r="H248" s="29"/>
      <c r="I248" s="10"/>
      <c r="J248" s="10"/>
      <c r="K248" s="9"/>
      <c r="L248" s="9"/>
      <c r="M248" s="9"/>
      <c r="N248" s="29"/>
      <c r="O248" s="10"/>
      <c r="P248" s="10"/>
      <c r="Q248" s="149"/>
    </row>
    <row r="249" spans="1:17" ht="31.5" customHeight="1" x14ac:dyDescent="0.25">
      <c r="A249" s="7">
        <v>39</v>
      </c>
      <c r="B249" s="116" t="s">
        <v>293</v>
      </c>
      <c r="C249" s="116" t="s">
        <v>385</v>
      </c>
      <c r="D249" s="116" t="s">
        <v>414</v>
      </c>
      <c r="E249" s="9">
        <v>630</v>
      </c>
      <c r="F249" s="9">
        <v>240</v>
      </c>
      <c r="G249" s="9">
        <v>160</v>
      </c>
      <c r="H249" s="29"/>
      <c r="I249" s="10"/>
      <c r="J249" s="10"/>
      <c r="K249" s="9"/>
      <c r="L249" s="9"/>
      <c r="M249" s="9"/>
      <c r="N249" s="29"/>
      <c r="O249" s="10"/>
      <c r="P249" s="10"/>
      <c r="Q249" s="149"/>
    </row>
    <row r="250" spans="1:17" ht="31.5" customHeight="1" x14ac:dyDescent="0.25">
      <c r="A250" s="7">
        <v>40</v>
      </c>
      <c r="B250" s="116" t="s">
        <v>414</v>
      </c>
      <c r="C250" s="116" t="s">
        <v>293</v>
      </c>
      <c r="D250" s="116" t="s">
        <v>385</v>
      </c>
      <c r="E250" s="9">
        <v>630</v>
      </c>
      <c r="F250" s="9">
        <v>240</v>
      </c>
      <c r="G250" s="9">
        <v>160</v>
      </c>
      <c r="H250" s="29"/>
      <c r="I250" s="10"/>
      <c r="J250" s="10"/>
      <c r="K250" s="9"/>
      <c r="L250" s="9"/>
      <c r="M250" s="9"/>
      <c r="N250" s="29"/>
      <c r="O250" s="10"/>
      <c r="P250" s="10"/>
      <c r="Q250" s="149"/>
    </row>
    <row r="251" spans="1:17" ht="31.5" customHeight="1" x14ac:dyDescent="0.25">
      <c r="A251" s="7">
        <v>41</v>
      </c>
      <c r="B251" s="116" t="s">
        <v>107</v>
      </c>
      <c r="C251" s="116" t="s">
        <v>285</v>
      </c>
      <c r="D251" s="116" t="s">
        <v>415</v>
      </c>
      <c r="E251" s="9">
        <v>450</v>
      </c>
      <c r="F251" s="9">
        <v>340</v>
      </c>
      <c r="G251" s="9">
        <v>270</v>
      </c>
      <c r="H251" s="29"/>
      <c r="I251" s="10"/>
      <c r="J251" s="10"/>
      <c r="K251" s="9"/>
      <c r="L251" s="9"/>
      <c r="M251" s="9"/>
      <c r="N251" s="29"/>
      <c r="O251" s="10"/>
      <c r="P251" s="10"/>
      <c r="Q251" s="149"/>
    </row>
    <row r="252" spans="1:17" ht="31.5" customHeight="1" x14ac:dyDescent="0.25">
      <c r="A252" s="7">
        <v>42</v>
      </c>
      <c r="B252" s="116" t="s">
        <v>107</v>
      </c>
      <c r="C252" s="116" t="s">
        <v>415</v>
      </c>
      <c r="D252" s="116" t="s">
        <v>73</v>
      </c>
      <c r="E252" s="9">
        <v>300</v>
      </c>
      <c r="F252" s="9">
        <v>250</v>
      </c>
      <c r="G252" s="9">
        <v>220</v>
      </c>
      <c r="H252" s="29"/>
      <c r="I252" s="10"/>
      <c r="J252" s="10"/>
      <c r="K252" s="9"/>
      <c r="L252" s="9"/>
      <c r="M252" s="9"/>
      <c r="N252" s="29"/>
      <c r="O252" s="10"/>
      <c r="P252" s="10"/>
      <c r="Q252" s="149"/>
    </row>
    <row r="253" spans="1:17" ht="31.5" customHeight="1" x14ac:dyDescent="0.25">
      <c r="A253" s="7">
        <v>43</v>
      </c>
      <c r="B253" s="116" t="s">
        <v>416</v>
      </c>
      <c r="C253" s="116" t="s">
        <v>285</v>
      </c>
      <c r="D253" s="116" t="s">
        <v>415</v>
      </c>
      <c r="E253" s="9">
        <v>450</v>
      </c>
      <c r="F253" s="9">
        <v>340</v>
      </c>
      <c r="G253" s="9">
        <v>270</v>
      </c>
      <c r="H253" s="29"/>
      <c r="I253" s="10"/>
      <c r="J253" s="10"/>
      <c r="K253" s="9"/>
      <c r="L253" s="9"/>
      <c r="M253" s="9"/>
      <c r="N253" s="29"/>
      <c r="O253" s="10"/>
      <c r="P253" s="10"/>
      <c r="Q253" s="149"/>
    </row>
    <row r="254" spans="1:17" ht="31.5" customHeight="1" x14ac:dyDescent="0.25">
      <c r="A254" s="7">
        <v>44</v>
      </c>
      <c r="B254" s="116" t="s">
        <v>416</v>
      </c>
      <c r="C254" s="116" t="s">
        <v>415</v>
      </c>
      <c r="D254" s="116" t="s">
        <v>73</v>
      </c>
      <c r="E254" s="9">
        <v>300</v>
      </c>
      <c r="F254" s="9">
        <v>250</v>
      </c>
      <c r="G254" s="9">
        <v>220</v>
      </c>
      <c r="H254" s="29"/>
      <c r="I254" s="10"/>
      <c r="J254" s="10"/>
      <c r="K254" s="9"/>
      <c r="L254" s="9"/>
      <c r="M254" s="9"/>
      <c r="N254" s="29"/>
      <c r="O254" s="10"/>
      <c r="P254" s="10"/>
      <c r="Q254" s="149"/>
    </row>
    <row r="255" spans="1:17" ht="31.5" customHeight="1" x14ac:dyDescent="0.25">
      <c r="A255" s="7">
        <v>45</v>
      </c>
      <c r="B255" s="116" t="s">
        <v>417</v>
      </c>
      <c r="C255" s="116" t="s">
        <v>285</v>
      </c>
      <c r="D255" s="116" t="s">
        <v>415</v>
      </c>
      <c r="E255" s="9">
        <v>450</v>
      </c>
      <c r="F255" s="9">
        <v>340</v>
      </c>
      <c r="G255" s="9">
        <v>270</v>
      </c>
      <c r="H255" s="29"/>
      <c r="I255" s="10"/>
      <c r="J255" s="10"/>
      <c r="K255" s="9"/>
      <c r="L255" s="9"/>
      <c r="M255" s="9"/>
      <c r="N255" s="29"/>
      <c r="O255" s="10"/>
      <c r="P255" s="10"/>
      <c r="Q255" s="149"/>
    </row>
    <row r="256" spans="1:17" ht="31.5" customHeight="1" x14ac:dyDescent="0.25">
      <c r="A256" s="7">
        <v>46</v>
      </c>
      <c r="B256" s="116" t="s">
        <v>417</v>
      </c>
      <c r="C256" s="116" t="s">
        <v>415</v>
      </c>
      <c r="D256" s="116" t="s">
        <v>73</v>
      </c>
      <c r="E256" s="9">
        <v>300</v>
      </c>
      <c r="F256" s="9">
        <v>250</v>
      </c>
      <c r="G256" s="9">
        <v>220</v>
      </c>
      <c r="H256" s="29"/>
      <c r="I256" s="10"/>
      <c r="J256" s="10"/>
      <c r="K256" s="9"/>
      <c r="L256" s="9"/>
      <c r="M256" s="9"/>
      <c r="N256" s="29"/>
      <c r="O256" s="10"/>
      <c r="P256" s="10"/>
      <c r="Q256" s="149"/>
    </row>
    <row r="257" spans="1:17" ht="31.5" customHeight="1" x14ac:dyDescent="0.25">
      <c r="A257" s="7">
        <v>47</v>
      </c>
      <c r="B257" s="116" t="s">
        <v>415</v>
      </c>
      <c r="C257" s="116" t="s">
        <v>49</v>
      </c>
      <c r="D257" s="116" t="s">
        <v>73</v>
      </c>
      <c r="E257" s="9">
        <v>350</v>
      </c>
      <c r="F257" s="9"/>
      <c r="G257" s="9"/>
      <c r="H257" s="29"/>
      <c r="I257" s="10"/>
      <c r="J257" s="10"/>
      <c r="K257" s="9"/>
      <c r="L257" s="9"/>
      <c r="M257" s="9"/>
      <c r="N257" s="29"/>
      <c r="O257" s="10"/>
      <c r="P257" s="10"/>
      <c r="Q257" s="149"/>
    </row>
    <row r="258" spans="1:17" ht="31.5" customHeight="1" x14ac:dyDescent="0.25">
      <c r="A258" s="7">
        <v>48</v>
      </c>
      <c r="B258" s="116" t="s">
        <v>418</v>
      </c>
      <c r="C258" s="116" t="s">
        <v>283</v>
      </c>
      <c r="D258" s="116" t="s">
        <v>405</v>
      </c>
      <c r="E258" s="9">
        <v>650</v>
      </c>
      <c r="F258" s="9"/>
      <c r="G258" s="9"/>
      <c r="H258" s="29"/>
      <c r="I258" s="10"/>
      <c r="J258" s="10"/>
      <c r="K258" s="9"/>
      <c r="L258" s="9"/>
      <c r="M258" s="9"/>
      <c r="N258" s="29"/>
      <c r="O258" s="10"/>
      <c r="P258" s="10"/>
      <c r="Q258" s="149"/>
    </row>
    <row r="259" spans="1:17" ht="31.5" customHeight="1" x14ac:dyDescent="0.25">
      <c r="A259" s="7">
        <v>49</v>
      </c>
      <c r="B259" s="116" t="s">
        <v>342</v>
      </c>
      <c r="C259" s="116" t="s">
        <v>339</v>
      </c>
      <c r="D259" s="116" t="s">
        <v>285</v>
      </c>
      <c r="E259" s="9">
        <v>830</v>
      </c>
      <c r="F259" s="9"/>
      <c r="G259" s="9"/>
      <c r="H259" s="29"/>
      <c r="I259" s="10"/>
      <c r="J259" s="10"/>
      <c r="K259" s="9"/>
      <c r="L259" s="9"/>
      <c r="M259" s="9"/>
      <c r="N259" s="29"/>
      <c r="O259" s="10"/>
      <c r="P259" s="10"/>
      <c r="Q259" s="149"/>
    </row>
    <row r="260" spans="1:17" ht="31.5" customHeight="1" x14ac:dyDescent="0.25">
      <c r="A260" s="7">
        <v>50</v>
      </c>
      <c r="B260" s="8" t="s">
        <v>419</v>
      </c>
      <c r="C260" s="8" t="s">
        <v>420</v>
      </c>
      <c r="D260" s="8" t="s">
        <v>421</v>
      </c>
      <c r="E260" s="9">
        <v>420</v>
      </c>
      <c r="F260" s="9">
        <v>180</v>
      </c>
      <c r="G260" s="9">
        <v>140</v>
      </c>
      <c r="H260" s="10"/>
      <c r="I260" s="10"/>
      <c r="J260" s="10"/>
      <c r="K260" s="9"/>
      <c r="L260" s="9"/>
      <c r="M260" s="9"/>
      <c r="N260" s="10"/>
      <c r="O260" s="10"/>
      <c r="P260" s="10"/>
      <c r="Q260" s="149"/>
    </row>
    <row r="261" spans="1:17" ht="31.5" customHeight="1" x14ac:dyDescent="0.25">
      <c r="A261" s="7">
        <v>51</v>
      </c>
      <c r="B261" s="116" t="s">
        <v>422</v>
      </c>
      <c r="C261" s="116" t="s">
        <v>423</v>
      </c>
      <c r="D261" s="116" t="s">
        <v>424</v>
      </c>
      <c r="E261" s="28">
        <v>170</v>
      </c>
      <c r="F261" s="117"/>
      <c r="G261" s="117"/>
      <c r="H261" s="117"/>
      <c r="I261" s="117"/>
      <c r="J261" s="117"/>
      <c r="K261" s="28"/>
      <c r="L261" s="117"/>
      <c r="M261" s="117"/>
      <c r="N261" s="117"/>
      <c r="O261" s="117"/>
      <c r="P261" s="117"/>
      <c r="Q261" s="149"/>
    </row>
    <row r="262" spans="1:17" ht="31.5" customHeight="1" x14ac:dyDescent="0.25">
      <c r="A262" s="7">
        <v>52</v>
      </c>
      <c r="B262" s="116" t="s">
        <v>324</v>
      </c>
      <c r="C262" s="116" t="s">
        <v>425</v>
      </c>
      <c r="D262" s="116" t="s">
        <v>426</v>
      </c>
      <c r="E262" s="28">
        <v>320</v>
      </c>
      <c r="F262" s="117"/>
      <c r="G262" s="117"/>
      <c r="H262" s="117"/>
      <c r="I262" s="117"/>
      <c r="J262" s="117"/>
      <c r="K262" s="28"/>
      <c r="L262" s="117"/>
      <c r="M262" s="117"/>
      <c r="N262" s="117"/>
      <c r="O262" s="117"/>
      <c r="P262" s="117"/>
      <c r="Q262" s="149"/>
    </row>
    <row r="263" spans="1:17" ht="31.5" customHeight="1" x14ac:dyDescent="0.25">
      <c r="A263" s="7">
        <v>53</v>
      </c>
      <c r="B263" s="116" t="s">
        <v>427</v>
      </c>
      <c r="C263" s="192" t="s">
        <v>428</v>
      </c>
      <c r="D263" s="192"/>
      <c r="E263" s="28">
        <v>240</v>
      </c>
      <c r="F263" s="117"/>
      <c r="G263" s="117"/>
      <c r="H263" s="117"/>
      <c r="I263" s="117"/>
      <c r="J263" s="117"/>
      <c r="K263" s="28"/>
      <c r="L263" s="117"/>
      <c r="M263" s="117"/>
      <c r="N263" s="117"/>
      <c r="O263" s="117"/>
      <c r="P263" s="117"/>
      <c r="Q263" s="149"/>
    </row>
    <row r="264" spans="1:17" ht="31.5" customHeight="1" x14ac:dyDescent="0.25">
      <c r="A264" s="7">
        <v>54</v>
      </c>
      <c r="B264" s="126" t="s">
        <v>429</v>
      </c>
      <c r="C264" s="126" t="s">
        <v>339</v>
      </c>
      <c r="D264" s="126" t="s">
        <v>430</v>
      </c>
      <c r="E264" s="12">
        <v>960</v>
      </c>
      <c r="F264" s="12">
        <v>260</v>
      </c>
      <c r="G264" s="12">
        <v>160</v>
      </c>
      <c r="H264" s="125"/>
      <c r="I264" s="125"/>
      <c r="J264" s="12"/>
      <c r="K264" s="12"/>
      <c r="L264" s="12"/>
      <c r="M264" s="12"/>
      <c r="N264" s="125"/>
      <c r="O264" s="125"/>
      <c r="P264" s="12"/>
      <c r="Q264" s="149"/>
    </row>
    <row r="265" spans="1:17" ht="31.5" customHeight="1" x14ac:dyDescent="0.25">
      <c r="A265" s="7">
        <v>55</v>
      </c>
      <c r="B265" s="126" t="s">
        <v>431</v>
      </c>
      <c r="C265" s="126" t="s">
        <v>396</v>
      </c>
      <c r="D265" s="126" t="s">
        <v>303</v>
      </c>
      <c r="E265" s="12">
        <v>1200</v>
      </c>
      <c r="F265" s="12"/>
      <c r="G265" s="12"/>
      <c r="H265" s="125"/>
      <c r="I265" s="125"/>
      <c r="J265" s="12"/>
      <c r="K265" s="12"/>
      <c r="L265" s="12"/>
      <c r="M265" s="12"/>
      <c r="N265" s="125"/>
      <c r="O265" s="125"/>
      <c r="P265" s="12"/>
      <c r="Q265" s="149"/>
    </row>
    <row r="266" spans="1:17" ht="31.5" customHeight="1" x14ac:dyDescent="0.25">
      <c r="A266" s="7">
        <v>56</v>
      </c>
      <c r="B266" s="126" t="s">
        <v>73</v>
      </c>
      <c r="C266" s="126" t="s">
        <v>432</v>
      </c>
      <c r="D266" s="126" t="s">
        <v>422</v>
      </c>
      <c r="E266" s="12">
        <v>170</v>
      </c>
      <c r="F266" s="12"/>
      <c r="G266" s="12"/>
      <c r="H266" s="125"/>
      <c r="I266" s="125"/>
      <c r="J266" s="12"/>
      <c r="K266" s="12"/>
      <c r="L266" s="12"/>
      <c r="M266" s="12"/>
      <c r="N266" s="125"/>
      <c r="O266" s="125"/>
      <c r="P266" s="12"/>
      <c r="Q266" s="149"/>
    </row>
    <row r="267" spans="1:17" ht="31.5" customHeight="1" x14ac:dyDescent="0.25">
      <c r="A267" s="7">
        <v>57</v>
      </c>
      <c r="B267" s="126" t="s">
        <v>433</v>
      </c>
      <c r="C267" s="126"/>
      <c r="D267" s="126"/>
      <c r="E267" s="12">
        <v>140</v>
      </c>
      <c r="F267" s="12"/>
      <c r="G267" s="12"/>
      <c r="H267" s="12"/>
      <c r="I267" s="12"/>
      <c r="J267" s="12"/>
      <c r="K267" s="12">
        <f>E267*2</f>
        <v>280</v>
      </c>
      <c r="L267" s="12"/>
      <c r="M267" s="12"/>
      <c r="N267" s="12"/>
      <c r="O267" s="12"/>
      <c r="P267" s="12"/>
      <c r="Q267" s="129" t="s">
        <v>790</v>
      </c>
    </row>
    <row r="268" spans="1:17" ht="31.5" customHeight="1" x14ac:dyDescent="0.25">
      <c r="A268" s="7">
        <v>58</v>
      </c>
      <c r="B268" s="126" t="s">
        <v>434</v>
      </c>
      <c r="C268" s="126"/>
      <c r="D268" s="126"/>
      <c r="E268" s="12">
        <v>330</v>
      </c>
      <c r="F268" s="12">
        <v>99</v>
      </c>
      <c r="G268" s="12">
        <v>63</v>
      </c>
      <c r="H268" s="12">
        <v>110</v>
      </c>
      <c r="I268" s="12">
        <v>74</v>
      </c>
      <c r="J268" s="12">
        <v>74</v>
      </c>
      <c r="K268" s="12"/>
      <c r="L268" s="12"/>
      <c r="M268" s="12"/>
      <c r="N268" s="12"/>
      <c r="O268" s="12"/>
      <c r="P268" s="12"/>
      <c r="Q268" s="149"/>
    </row>
    <row r="269" spans="1:17" ht="31.5" customHeight="1" x14ac:dyDescent="0.25">
      <c r="A269" s="7">
        <v>59</v>
      </c>
      <c r="B269" s="126" t="s">
        <v>435</v>
      </c>
      <c r="C269" s="126"/>
      <c r="D269" s="126"/>
      <c r="E269" s="12">
        <v>370</v>
      </c>
      <c r="F269" s="12">
        <v>200</v>
      </c>
      <c r="G269" s="12">
        <v>140</v>
      </c>
      <c r="H269" s="12">
        <v>250</v>
      </c>
      <c r="I269" s="12">
        <v>150</v>
      </c>
      <c r="J269" s="12">
        <v>84</v>
      </c>
      <c r="K269" s="12"/>
      <c r="L269" s="12"/>
      <c r="M269" s="12"/>
      <c r="N269" s="12"/>
      <c r="O269" s="12"/>
      <c r="P269" s="12"/>
      <c r="Q269" s="149"/>
    </row>
    <row r="270" spans="1:17" x14ac:dyDescent="0.25">
      <c r="A270" s="172" t="s">
        <v>865</v>
      </c>
      <c r="B270" s="173" t="s">
        <v>866</v>
      </c>
      <c r="C270" s="148"/>
      <c r="D270" s="148"/>
      <c r="E270" s="148"/>
      <c r="F270" s="148"/>
      <c r="G270" s="148"/>
      <c r="H270" s="148"/>
      <c r="I270" s="148"/>
      <c r="J270" s="148"/>
      <c r="K270" s="148"/>
      <c r="L270" s="148"/>
      <c r="M270" s="148"/>
      <c r="N270" s="148"/>
      <c r="O270" s="148"/>
      <c r="P270" s="148"/>
      <c r="Q270" s="149"/>
    </row>
    <row r="271" spans="1:17" ht="31.5" customHeight="1" x14ac:dyDescent="0.25">
      <c r="A271" s="7">
        <v>1</v>
      </c>
      <c r="B271" s="8" t="s">
        <v>437</v>
      </c>
      <c r="C271" s="12"/>
      <c r="D271" s="12"/>
      <c r="E271" s="12">
        <v>240</v>
      </c>
      <c r="F271" s="12">
        <v>99</v>
      </c>
      <c r="G271" s="12">
        <v>63</v>
      </c>
      <c r="H271" s="12">
        <v>110</v>
      </c>
      <c r="I271" s="12">
        <v>74</v>
      </c>
      <c r="J271" s="12">
        <v>74</v>
      </c>
      <c r="K271" s="148"/>
      <c r="L271" s="148"/>
      <c r="M271" s="148"/>
      <c r="N271" s="148"/>
      <c r="O271" s="148"/>
      <c r="P271" s="148"/>
      <c r="Q271" s="149"/>
    </row>
    <row r="272" spans="1:17" ht="31.5" customHeight="1" x14ac:dyDescent="0.25">
      <c r="A272" s="7">
        <v>2</v>
      </c>
      <c r="B272" s="8" t="s">
        <v>438</v>
      </c>
      <c r="C272" s="124"/>
      <c r="D272" s="124"/>
      <c r="E272" s="12">
        <v>240</v>
      </c>
      <c r="F272" s="12">
        <v>91</v>
      </c>
      <c r="G272" s="12">
        <v>65</v>
      </c>
      <c r="H272" s="12">
        <v>108</v>
      </c>
      <c r="I272" s="12">
        <v>65</v>
      </c>
      <c r="J272" s="12">
        <v>65</v>
      </c>
      <c r="K272" s="148"/>
      <c r="L272" s="148"/>
      <c r="M272" s="148"/>
      <c r="N272" s="148"/>
      <c r="O272" s="148"/>
      <c r="P272" s="148"/>
      <c r="Q272" s="149"/>
    </row>
    <row r="273" spans="1:17" ht="31.5" customHeight="1" x14ac:dyDescent="0.25">
      <c r="A273" s="7">
        <v>3</v>
      </c>
      <c r="B273" s="8" t="s">
        <v>439</v>
      </c>
      <c r="C273" s="124"/>
      <c r="D273" s="124"/>
      <c r="E273" s="12">
        <v>150</v>
      </c>
      <c r="F273" s="12">
        <v>95</v>
      </c>
      <c r="G273" s="12">
        <v>63</v>
      </c>
      <c r="H273" s="12">
        <v>105</v>
      </c>
      <c r="I273" s="12">
        <v>74</v>
      </c>
      <c r="J273" s="12">
        <v>74</v>
      </c>
      <c r="K273" s="148"/>
      <c r="L273" s="148"/>
      <c r="M273" s="148"/>
      <c r="N273" s="148"/>
      <c r="O273" s="148"/>
      <c r="P273" s="148"/>
      <c r="Q273" s="149"/>
    </row>
    <row r="274" spans="1:17" ht="31.5" customHeight="1" x14ac:dyDescent="0.25">
      <c r="A274" s="169">
        <v>4</v>
      </c>
      <c r="B274" s="116" t="s">
        <v>440</v>
      </c>
      <c r="C274" s="12"/>
      <c r="D274" s="12"/>
      <c r="E274" s="12">
        <v>240</v>
      </c>
      <c r="F274" s="12"/>
      <c r="G274" s="12"/>
      <c r="H274" s="12"/>
      <c r="I274" s="12"/>
      <c r="J274" s="12"/>
      <c r="K274" s="148"/>
      <c r="L274" s="148"/>
      <c r="M274" s="148"/>
      <c r="N274" s="148"/>
      <c r="O274" s="148"/>
      <c r="P274" s="148"/>
      <c r="Q274" s="149"/>
    </row>
    <row r="275" spans="1:17" x14ac:dyDescent="0.25">
      <c r="A275" s="172" t="s">
        <v>867</v>
      </c>
      <c r="B275" s="173" t="s">
        <v>868</v>
      </c>
      <c r="C275" s="148"/>
      <c r="D275" s="148"/>
      <c r="E275" s="148"/>
      <c r="F275" s="148"/>
      <c r="G275" s="148"/>
      <c r="H275" s="148"/>
      <c r="I275" s="148"/>
      <c r="J275" s="148"/>
      <c r="K275" s="148"/>
      <c r="L275" s="148"/>
      <c r="M275" s="148"/>
      <c r="N275" s="148"/>
      <c r="O275" s="148"/>
      <c r="P275" s="148"/>
      <c r="Q275" s="149"/>
    </row>
    <row r="276" spans="1:17" ht="31.5" customHeight="1" x14ac:dyDescent="0.25">
      <c r="A276" s="7">
        <v>1</v>
      </c>
      <c r="B276" s="8" t="s">
        <v>442</v>
      </c>
      <c r="C276" s="8" t="s">
        <v>443</v>
      </c>
      <c r="D276" s="8" t="s">
        <v>444</v>
      </c>
      <c r="E276" s="12">
        <v>380</v>
      </c>
      <c r="F276" s="12">
        <v>113</v>
      </c>
      <c r="G276" s="12">
        <v>97</v>
      </c>
      <c r="H276" s="10"/>
      <c r="I276" s="10"/>
      <c r="J276" s="10"/>
      <c r="K276" s="148"/>
      <c r="L276" s="148"/>
      <c r="M276" s="148"/>
      <c r="N276" s="148"/>
      <c r="O276" s="148"/>
      <c r="P276" s="148"/>
      <c r="Q276" s="149"/>
    </row>
    <row r="277" spans="1:17" ht="15.75" x14ac:dyDescent="0.25">
      <c r="A277" s="7">
        <v>2</v>
      </c>
      <c r="B277" s="30" t="s">
        <v>445</v>
      </c>
      <c r="C277" s="8"/>
      <c r="D277" s="8"/>
      <c r="E277" s="12">
        <v>140</v>
      </c>
      <c r="F277" s="12">
        <v>90</v>
      </c>
      <c r="G277" s="12">
        <v>65</v>
      </c>
      <c r="H277" s="12">
        <v>90</v>
      </c>
      <c r="I277" s="12">
        <v>63</v>
      </c>
      <c r="J277" s="12">
        <v>65</v>
      </c>
      <c r="K277" s="148"/>
      <c r="L277" s="148"/>
      <c r="M277" s="148"/>
      <c r="N277" s="148"/>
      <c r="O277" s="148"/>
      <c r="P277" s="148"/>
      <c r="Q277" s="149"/>
    </row>
    <row r="278" spans="1:17" ht="15.75" x14ac:dyDescent="0.25">
      <c r="A278" s="7">
        <v>3</v>
      </c>
      <c r="B278" s="30" t="s">
        <v>446</v>
      </c>
      <c r="C278" s="8"/>
      <c r="D278" s="8"/>
      <c r="E278" s="12">
        <v>150</v>
      </c>
      <c r="F278" s="12">
        <v>95</v>
      </c>
      <c r="G278" s="12">
        <v>63</v>
      </c>
      <c r="H278" s="12">
        <v>110</v>
      </c>
      <c r="I278" s="12">
        <v>74</v>
      </c>
      <c r="J278" s="12">
        <v>74</v>
      </c>
      <c r="K278" s="148"/>
      <c r="L278" s="148"/>
      <c r="M278" s="148"/>
      <c r="N278" s="148"/>
      <c r="O278" s="148"/>
      <c r="P278" s="148"/>
      <c r="Q278" s="149"/>
    </row>
    <row r="279" spans="1:17" ht="31.5" x14ac:dyDescent="0.25">
      <c r="A279" s="7">
        <v>4</v>
      </c>
      <c r="B279" s="116" t="s">
        <v>447</v>
      </c>
      <c r="C279" s="116"/>
      <c r="D279" s="116"/>
      <c r="E279" s="12">
        <v>240</v>
      </c>
      <c r="F279" s="12"/>
      <c r="G279" s="12"/>
      <c r="H279" s="12"/>
      <c r="I279" s="12"/>
      <c r="J279" s="12"/>
      <c r="K279" s="148"/>
      <c r="L279" s="148"/>
      <c r="M279" s="148"/>
      <c r="N279" s="148"/>
      <c r="O279" s="148"/>
      <c r="P279" s="148"/>
      <c r="Q279" s="149"/>
    </row>
    <row r="280" spans="1:17" ht="31.5" x14ac:dyDescent="0.25">
      <c r="A280" s="7">
        <v>5</v>
      </c>
      <c r="B280" s="116" t="s">
        <v>448</v>
      </c>
      <c r="C280" s="116"/>
      <c r="D280" s="116"/>
      <c r="E280" s="12">
        <v>240</v>
      </c>
      <c r="F280" s="9"/>
      <c r="G280" s="9"/>
      <c r="H280" s="10"/>
      <c r="I280" s="10"/>
      <c r="J280" s="10"/>
      <c r="K280" s="148"/>
      <c r="L280" s="148"/>
      <c r="M280" s="148"/>
      <c r="N280" s="148"/>
      <c r="O280" s="148"/>
      <c r="P280" s="148"/>
      <c r="Q280" s="149"/>
    </row>
    <row r="281" spans="1:17" ht="15.75" x14ac:dyDescent="0.25">
      <c r="A281" s="124" t="s">
        <v>869</v>
      </c>
      <c r="B281" s="177" t="s">
        <v>870</v>
      </c>
      <c r="C281" s="124"/>
      <c r="D281" s="124"/>
      <c r="E281" s="12"/>
      <c r="F281" s="12"/>
      <c r="G281" s="12"/>
      <c r="H281" s="12"/>
      <c r="I281" s="12"/>
      <c r="J281" s="12"/>
      <c r="K281" s="148"/>
      <c r="L281" s="148"/>
      <c r="M281" s="148"/>
      <c r="N281" s="148"/>
      <c r="O281" s="148"/>
      <c r="P281" s="148"/>
      <c r="Q281" s="149"/>
    </row>
    <row r="282" spans="1:17" ht="15.75" x14ac:dyDescent="0.25">
      <c r="A282" s="151">
        <v>1</v>
      </c>
      <c r="B282" s="8" t="s">
        <v>450</v>
      </c>
      <c r="C282" s="124"/>
      <c r="D282" s="124"/>
      <c r="E282" s="12">
        <v>320</v>
      </c>
      <c r="F282" s="12">
        <v>180</v>
      </c>
      <c r="G282" s="12">
        <v>110</v>
      </c>
      <c r="H282" s="12">
        <v>150</v>
      </c>
      <c r="I282" s="12">
        <v>110</v>
      </c>
      <c r="J282" s="12">
        <v>74</v>
      </c>
      <c r="K282" s="148"/>
      <c r="L282" s="148"/>
      <c r="M282" s="148"/>
      <c r="N282" s="148"/>
      <c r="O282" s="148"/>
      <c r="P282" s="148"/>
      <c r="Q282" s="149"/>
    </row>
    <row r="283" spans="1:17" ht="15.75" x14ac:dyDescent="0.25">
      <c r="A283" s="169">
        <v>2</v>
      </c>
      <c r="B283" s="8" t="s">
        <v>451</v>
      </c>
      <c r="C283" s="116"/>
      <c r="D283" s="116"/>
      <c r="E283" s="12">
        <v>380</v>
      </c>
      <c r="F283" s="12">
        <v>200</v>
      </c>
      <c r="G283" s="12">
        <v>130</v>
      </c>
      <c r="H283" s="12">
        <v>220</v>
      </c>
      <c r="I283" s="12">
        <v>140</v>
      </c>
      <c r="J283" s="12">
        <v>84</v>
      </c>
      <c r="K283" s="148"/>
      <c r="L283" s="148"/>
      <c r="M283" s="148"/>
      <c r="N283" s="148"/>
      <c r="O283" s="148"/>
      <c r="P283" s="148"/>
      <c r="Q283" s="149"/>
    </row>
    <row r="284" spans="1:17" ht="15.75" x14ac:dyDescent="0.25">
      <c r="A284" s="151">
        <v>3</v>
      </c>
      <c r="B284" s="8" t="s">
        <v>452</v>
      </c>
      <c r="C284" s="116"/>
      <c r="D284" s="116"/>
      <c r="E284" s="12">
        <v>330</v>
      </c>
      <c r="F284" s="28">
        <v>91</v>
      </c>
      <c r="G284" s="28">
        <v>65</v>
      </c>
      <c r="H284" s="12">
        <v>110</v>
      </c>
      <c r="I284" s="28">
        <v>65</v>
      </c>
      <c r="J284" s="12">
        <v>65</v>
      </c>
      <c r="K284" s="148"/>
      <c r="L284" s="148"/>
      <c r="M284" s="148"/>
      <c r="N284" s="148"/>
      <c r="O284" s="148"/>
      <c r="P284" s="148"/>
      <c r="Q284" s="149"/>
    </row>
    <row r="285" spans="1:17" ht="31.5" customHeight="1" x14ac:dyDescent="0.25">
      <c r="A285" s="169">
        <v>4</v>
      </c>
      <c r="B285" s="116" t="s">
        <v>453</v>
      </c>
      <c r="C285" s="116"/>
      <c r="D285" s="116"/>
      <c r="E285" s="12">
        <v>240</v>
      </c>
      <c r="F285" s="29"/>
      <c r="G285" s="29"/>
      <c r="H285" s="29"/>
      <c r="I285" s="29"/>
      <c r="J285" s="29"/>
      <c r="K285" s="148"/>
      <c r="L285" s="148"/>
      <c r="M285" s="148"/>
      <c r="N285" s="148"/>
      <c r="O285" s="148"/>
      <c r="P285" s="148"/>
      <c r="Q285" s="149"/>
    </row>
    <row r="286" spans="1:17" ht="31.5" customHeight="1" x14ac:dyDescent="0.25">
      <c r="A286" s="151">
        <v>5</v>
      </c>
      <c r="B286" s="116" t="s">
        <v>454</v>
      </c>
      <c r="C286" s="117"/>
      <c r="D286" s="117"/>
      <c r="E286" s="12">
        <v>240</v>
      </c>
      <c r="F286" s="117"/>
      <c r="G286" s="117"/>
      <c r="H286" s="117"/>
      <c r="I286" s="117"/>
      <c r="J286" s="117"/>
      <c r="K286" s="148"/>
      <c r="L286" s="148"/>
      <c r="M286" s="148"/>
      <c r="N286" s="148"/>
      <c r="O286" s="148"/>
      <c r="P286" s="148"/>
      <c r="Q286" s="149"/>
    </row>
    <row r="287" spans="1:17" x14ac:dyDescent="0.25">
      <c r="A287" s="172" t="s">
        <v>871</v>
      </c>
      <c r="B287" s="173" t="s">
        <v>872</v>
      </c>
      <c r="C287" s="148"/>
      <c r="D287" s="148"/>
      <c r="E287" s="148"/>
      <c r="F287" s="148"/>
      <c r="G287" s="148"/>
      <c r="H287" s="148"/>
      <c r="I287" s="148"/>
      <c r="J287" s="148"/>
      <c r="K287" s="148"/>
      <c r="L287" s="148"/>
      <c r="M287" s="148"/>
      <c r="N287" s="148"/>
      <c r="O287" s="148"/>
      <c r="P287" s="148"/>
      <c r="Q287" s="149"/>
    </row>
    <row r="288" spans="1:17" ht="31.5" customHeight="1" x14ac:dyDescent="0.25">
      <c r="A288" s="67">
        <v>1</v>
      </c>
      <c r="B288" s="129" t="s">
        <v>31</v>
      </c>
      <c r="C288" s="129" t="s">
        <v>457</v>
      </c>
      <c r="D288" s="129" t="s">
        <v>458</v>
      </c>
      <c r="E288" s="68">
        <v>3200</v>
      </c>
      <c r="F288" s="68"/>
      <c r="G288" s="68"/>
      <c r="H288" s="69"/>
      <c r="I288" s="69"/>
      <c r="J288" s="69"/>
      <c r="K288" s="148"/>
      <c r="L288" s="148"/>
      <c r="M288" s="148"/>
      <c r="N288" s="148"/>
      <c r="O288" s="148"/>
      <c r="P288" s="148"/>
      <c r="Q288" s="149"/>
    </row>
    <row r="289" spans="1:17" ht="31.5" customHeight="1" x14ac:dyDescent="0.25">
      <c r="A289" s="67">
        <v>2</v>
      </c>
      <c r="B289" s="178" t="s">
        <v>31</v>
      </c>
      <c r="C289" s="178" t="s">
        <v>459</v>
      </c>
      <c r="D289" s="178" t="s">
        <v>460</v>
      </c>
      <c r="E289" s="148">
        <v>2500</v>
      </c>
      <c r="F289" s="148">
        <v>1540</v>
      </c>
      <c r="G289" s="148">
        <v>600</v>
      </c>
      <c r="H289" s="148"/>
      <c r="I289" s="148"/>
      <c r="J289" s="148"/>
      <c r="K289" s="148"/>
      <c r="L289" s="148"/>
      <c r="M289" s="148"/>
      <c r="N289" s="148"/>
      <c r="O289" s="148"/>
      <c r="P289" s="148"/>
      <c r="Q289" s="149"/>
    </row>
    <row r="290" spans="1:17" ht="31.5" customHeight="1" x14ac:dyDescent="0.25">
      <c r="A290" s="67">
        <v>3</v>
      </c>
      <c r="B290" s="178" t="s">
        <v>31</v>
      </c>
      <c r="C290" s="178" t="s">
        <v>460</v>
      </c>
      <c r="D290" s="178" t="s">
        <v>461</v>
      </c>
      <c r="E290" s="148">
        <v>1400</v>
      </c>
      <c r="F290" s="148">
        <v>590</v>
      </c>
      <c r="G290" s="148">
        <v>280</v>
      </c>
      <c r="H290" s="148"/>
      <c r="I290" s="148"/>
      <c r="J290" s="148"/>
      <c r="K290" s="148"/>
      <c r="L290" s="148"/>
      <c r="M290" s="148"/>
      <c r="N290" s="148"/>
      <c r="O290" s="148"/>
      <c r="P290" s="148"/>
      <c r="Q290" s="149"/>
    </row>
    <row r="291" spans="1:17" ht="31.5" customHeight="1" x14ac:dyDescent="0.25">
      <c r="A291" s="67">
        <v>4</v>
      </c>
      <c r="B291" s="178" t="s">
        <v>31</v>
      </c>
      <c r="C291" s="178" t="s">
        <v>462</v>
      </c>
      <c r="D291" s="178" t="s">
        <v>463</v>
      </c>
      <c r="E291" s="148">
        <v>3100</v>
      </c>
      <c r="F291" s="148"/>
      <c r="G291" s="148"/>
      <c r="H291" s="148"/>
      <c r="I291" s="148"/>
      <c r="J291" s="148"/>
      <c r="K291" s="148"/>
      <c r="L291" s="148"/>
      <c r="M291" s="148"/>
      <c r="N291" s="148"/>
      <c r="O291" s="148"/>
      <c r="P291" s="148"/>
      <c r="Q291" s="149"/>
    </row>
    <row r="292" spans="1:17" ht="31.5" customHeight="1" x14ac:dyDescent="0.25">
      <c r="A292" s="67">
        <v>5</v>
      </c>
      <c r="B292" s="178" t="s">
        <v>31</v>
      </c>
      <c r="C292" s="178" t="s">
        <v>463</v>
      </c>
      <c r="D292" s="178" t="s">
        <v>464</v>
      </c>
      <c r="E292" s="148">
        <v>2500</v>
      </c>
      <c r="F292" s="148">
        <v>1500</v>
      </c>
      <c r="G292" s="148"/>
      <c r="H292" s="148"/>
      <c r="I292" s="148"/>
      <c r="J292" s="148"/>
      <c r="K292" s="148"/>
      <c r="L292" s="148"/>
      <c r="M292" s="148"/>
      <c r="N292" s="148"/>
      <c r="O292" s="148"/>
      <c r="P292" s="148"/>
      <c r="Q292" s="149"/>
    </row>
    <row r="293" spans="1:17" ht="31.5" customHeight="1" x14ac:dyDescent="0.25">
      <c r="A293" s="67">
        <v>6</v>
      </c>
      <c r="B293" s="129" t="s">
        <v>419</v>
      </c>
      <c r="C293" s="129" t="s">
        <v>465</v>
      </c>
      <c r="D293" s="129" t="s">
        <v>466</v>
      </c>
      <c r="E293" s="148">
        <v>1100</v>
      </c>
      <c r="F293" s="148">
        <v>730</v>
      </c>
      <c r="G293" s="148">
        <v>440</v>
      </c>
      <c r="H293" s="148"/>
      <c r="I293" s="148"/>
      <c r="J293" s="148"/>
      <c r="K293" s="148"/>
      <c r="L293" s="148"/>
      <c r="M293" s="148"/>
      <c r="N293" s="148"/>
      <c r="O293" s="148"/>
      <c r="P293" s="148"/>
      <c r="Q293" s="149"/>
    </row>
    <row r="294" spans="1:17" ht="45" x14ac:dyDescent="0.25">
      <c r="A294" s="67">
        <v>7</v>
      </c>
      <c r="B294" s="129" t="s">
        <v>419</v>
      </c>
      <c r="C294" s="129" t="s">
        <v>467</v>
      </c>
      <c r="D294" s="129" t="s">
        <v>468</v>
      </c>
      <c r="E294" s="68">
        <v>790</v>
      </c>
      <c r="F294" s="68">
        <v>490</v>
      </c>
      <c r="G294" s="68">
        <v>300</v>
      </c>
      <c r="H294" s="69"/>
      <c r="I294" s="69"/>
      <c r="J294" s="69"/>
      <c r="K294" s="148"/>
      <c r="L294" s="148"/>
      <c r="M294" s="148"/>
      <c r="N294" s="148"/>
      <c r="O294" s="148"/>
      <c r="P294" s="148"/>
      <c r="Q294" s="149"/>
    </row>
    <row r="295" spans="1:17" ht="31.5" customHeight="1" x14ac:dyDescent="0.25">
      <c r="A295" s="67">
        <v>8</v>
      </c>
      <c r="B295" s="178" t="s">
        <v>419</v>
      </c>
      <c r="C295" s="178" t="s">
        <v>469</v>
      </c>
      <c r="D295" s="178" t="s">
        <v>470</v>
      </c>
      <c r="E295" s="148">
        <v>210</v>
      </c>
      <c r="F295" s="148">
        <v>130</v>
      </c>
      <c r="G295" s="148">
        <v>110</v>
      </c>
      <c r="H295" s="148"/>
      <c r="I295" s="148"/>
      <c r="J295" s="148"/>
      <c r="K295" s="148"/>
      <c r="L295" s="148"/>
      <c r="M295" s="148"/>
      <c r="N295" s="148"/>
      <c r="O295" s="148"/>
      <c r="P295" s="148"/>
      <c r="Q295" s="149"/>
    </row>
    <row r="296" spans="1:17" ht="45" x14ac:dyDescent="0.25">
      <c r="A296" s="67">
        <v>9</v>
      </c>
      <c r="B296" s="129" t="s">
        <v>285</v>
      </c>
      <c r="C296" s="129" t="s">
        <v>471</v>
      </c>
      <c r="D296" s="129" t="s">
        <v>472</v>
      </c>
      <c r="E296" s="68">
        <v>1300</v>
      </c>
      <c r="F296" s="68">
        <v>580</v>
      </c>
      <c r="G296" s="68">
        <v>300</v>
      </c>
      <c r="H296" s="69"/>
      <c r="I296" s="69"/>
      <c r="J296" s="69"/>
      <c r="K296" s="148"/>
      <c r="L296" s="148"/>
      <c r="M296" s="148"/>
      <c r="N296" s="148"/>
      <c r="O296" s="148"/>
      <c r="P296" s="148"/>
      <c r="Q296" s="149"/>
    </row>
    <row r="297" spans="1:17" ht="31.5" customHeight="1" x14ac:dyDescent="0.25">
      <c r="A297" s="67">
        <v>10</v>
      </c>
      <c r="B297" s="129" t="s">
        <v>285</v>
      </c>
      <c r="C297" s="129" t="s">
        <v>473</v>
      </c>
      <c r="D297" s="129" t="s">
        <v>457</v>
      </c>
      <c r="E297" s="68">
        <v>2200</v>
      </c>
      <c r="F297" s="68"/>
      <c r="G297" s="68"/>
      <c r="H297" s="69"/>
      <c r="I297" s="69"/>
      <c r="J297" s="69"/>
      <c r="K297" s="148"/>
      <c r="L297" s="148"/>
      <c r="M297" s="148"/>
      <c r="N297" s="148"/>
      <c r="O297" s="148"/>
      <c r="P297" s="148"/>
      <c r="Q297" s="149"/>
    </row>
    <row r="298" spans="1:17" ht="31.5" customHeight="1" x14ac:dyDescent="0.25">
      <c r="A298" s="67">
        <v>11</v>
      </c>
      <c r="B298" s="129" t="s">
        <v>285</v>
      </c>
      <c r="C298" s="129" t="s">
        <v>457</v>
      </c>
      <c r="D298" s="129" t="s">
        <v>474</v>
      </c>
      <c r="E298" s="68">
        <v>2500</v>
      </c>
      <c r="F298" s="68"/>
      <c r="G298" s="68"/>
      <c r="H298" s="69"/>
      <c r="I298" s="69"/>
      <c r="J298" s="69"/>
      <c r="K298" s="148"/>
      <c r="L298" s="148"/>
      <c r="M298" s="148"/>
      <c r="N298" s="148"/>
      <c r="O298" s="148"/>
      <c r="P298" s="148"/>
      <c r="Q298" s="149"/>
    </row>
    <row r="299" spans="1:17" ht="31.5" customHeight="1" x14ac:dyDescent="0.25">
      <c r="A299" s="67">
        <v>12</v>
      </c>
      <c r="B299" s="129" t="s">
        <v>475</v>
      </c>
      <c r="C299" s="129" t="s">
        <v>476</v>
      </c>
      <c r="D299" s="129" t="s">
        <v>476</v>
      </c>
      <c r="E299" s="68">
        <v>1900</v>
      </c>
      <c r="F299" s="68"/>
      <c r="G299" s="68"/>
      <c r="H299" s="69"/>
      <c r="I299" s="69"/>
      <c r="J299" s="69"/>
      <c r="K299" s="148"/>
      <c r="L299" s="148"/>
      <c r="M299" s="148"/>
      <c r="N299" s="148"/>
      <c r="O299" s="148"/>
      <c r="P299" s="148"/>
      <c r="Q299" s="149"/>
    </row>
    <row r="300" spans="1:17" ht="31.5" customHeight="1" x14ac:dyDescent="0.25">
      <c r="A300" s="67">
        <v>13</v>
      </c>
      <c r="B300" s="129" t="s">
        <v>477</v>
      </c>
      <c r="C300" s="129" t="s">
        <v>476</v>
      </c>
      <c r="D300" s="129" t="s">
        <v>478</v>
      </c>
      <c r="E300" s="68">
        <v>1900</v>
      </c>
      <c r="F300" s="68"/>
      <c r="G300" s="68"/>
      <c r="H300" s="69"/>
      <c r="I300" s="69"/>
      <c r="J300" s="69"/>
      <c r="K300" s="148"/>
      <c r="L300" s="148"/>
      <c r="M300" s="148"/>
      <c r="N300" s="148"/>
      <c r="O300" s="148"/>
      <c r="P300" s="148"/>
      <c r="Q300" s="149"/>
    </row>
    <row r="301" spans="1:17" ht="31.5" customHeight="1" x14ac:dyDescent="0.25">
      <c r="A301" s="67">
        <v>14</v>
      </c>
      <c r="B301" s="129" t="s">
        <v>477</v>
      </c>
      <c r="C301" s="129" t="s">
        <v>478</v>
      </c>
      <c r="D301" s="129" t="s">
        <v>479</v>
      </c>
      <c r="E301" s="68">
        <v>1900</v>
      </c>
      <c r="F301" s="68"/>
      <c r="G301" s="68"/>
      <c r="H301" s="69"/>
      <c r="I301" s="69"/>
      <c r="J301" s="69"/>
      <c r="K301" s="148"/>
      <c r="L301" s="148"/>
      <c r="M301" s="148"/>
      <c r="N301" s="148"/>
      <c r="O301" s="148"/>
      <c r="P301" s="148"/>
      <c r="Q301" s="149"/>
    </row>
    <row r="302" spans="1:17" ht="31.5" customHeight="1" x14ac:dyDescent="0.25">
      <c r="A302" s="67">
        <v>15</v>
      </c>
      <c r="B302" s="129" t="s">
        <v>477</v>
      </c>
      <c r="C302" s="129" t="s">
        <v>476</v>
      </c>
      <c r="D302" s="129" t="s">
        <v>291</v>
      </c>
      <c r="E302" s="68">
        <v>1900</v>
      </c>
      <c r="F302" s="68"/>
      <c r="G302" s="68"/>
      <c r="H302" s="69"/>
      <c r="I302" s="69"/>
      <c r="J302" s="69"/>
      <c r="K302" s="148"/>
      <c r="L302" s="148"/>
      <c r="M302" s="148"/>
      <c r="N302" s="148"/>
      <c r="O302" s="148"/>
      <c r="P302" s="148"/>
      <c r="Q302" s="149"/>
    </row>
    <row r="303" spans="1:17" ht="31.5" customHeight="1" x14ac:dyDescent="0.25">
      <c r="A303" s="67">
        <v>16</v>
      </c>
      <c r="B303" s="129" t="s">
        <v>477</v>
      </c>
      <c r="C303" s="129" t="s">
        <v>291</v>
      </c>
      <c r="D303" s="129" t="s">
        <v>360</v>
      </c>
      <c r="E303" s="68">
        <v>1500</v>
      </c>
      <c r="F303" s="68"/>
      <c r="G303" s="68"/>
      <c r="H303" s="69"/>
      <c r="I303" s="69"/>
      <c r="J303" s="69"/>
      <c r="K303" s="148"/>
      <c r="L303" s="148"/>
      <c r="M303" s="148"/>
      <c r="N303" s="148"/>
      <c r="O303" s="148"/>
      <c r="P303" s="148"/>
      <c r="Q303" s="149"/>
    </row>
    <row r="304" spans="1:17" ht="31.5" customHeight="1" x14ac:dyDescent="0.25">
      <c r="A304" s="67">
        <v>17</v>
      </c>
      <c r="B304" s="178" t="s">
        <v>477</v>
      </c>
      <c r="C304" s="178" t="s">
        <v>360</v>
      </c>
      <c r="D304" s="178" t="s">
        <v>480</v>
      </c>
      <c r="E304" s="148">
        <v>1200</v>
      </c>
      <c r="F304" s="148"/>
      <c r="G304" s="148"/>
      <c r="H304" s="148"/>
      <c r="I304" s="148"/>
      <c r="J304" s="148"/>
      <c r="K304" s="148"/>
      <c r="L304" s="148"/>
      <c r="M304" s="148"/>
      <c r="N304" s="148"/>
      <c r="O304" s="148"/>
      <c r="P304" s="148"/>
      <c r="Q304" s="149"/>
    </row>
    <row r="305" spans="1:17" ht="31.5" customHeight="1" x14ac:dyDescent="0.25">
      <c r="A305" s="67">
        <v>18</v>
      </c>
      <c r="B305" s="129" t="s">
        <v>478</v>
      </c>
      <c r="C305" s="129" t="s">
        <v>476</v>
      </c>
      <c r="D305" s="129" t="s">
        <v>477</v>
      </c>
      <c r="E305" s="68">
        <v>1900</v>
      </c>
      <c r="F305" s="68"/>
      <c r="G305" s="68"/>
      <c r="H305" s="69"/>
      <c r="I305" s="69"/>
      <c r="J305" s="69"/>
      <c r="K305" s="148"/>
      <c r="L305" s="148"/>
      <c r="M305" s="148"/>
      <c r="N305" s="148"/>
      <c r="O305" s="148"/>
      <c r="P305" s="148"/>
      <c r="Q305" s="149"/>
    </row>
    <row r="306" spans="1:17" ht="31.5" customHeight="1" x14ac:dyDescent="0.25">
      <c r="A306" s="67">
        <v>19</v>
      </c>
      <c r="B306" s="129" t="s">
        <v>291</v>
      </c>
      <c r="C306" s="129" t="s">
        <v>481</v>
      </c>
      <c r="D306" s="129" t="s">
        <v>480</v>
      </c>
      <c r="E306" s="68">
        <v>1900</v>
      </c>
      <c r="F306" s="68"/>
      <c r="G306" s="68"/>
      <c r="H306" s="69"/>
      <c r="I306" s="69"/>
      <c r="J306" s="69"/>
      <c r="K306" s="148"/>
      <c r="L306" s="148"/>
      <c r="M306" s="148"/>
      <c r="N306" s="148"/>
      <c r="O306" s="148"/>
      <c r="P306" s="148"/>
      <c r="Q306" s="149"/>
    </row>
    <row r="307" spans="1:17" ht="31.5" customHeight="1" x14ac:dyDescent="0.25">
      <c r="A307" s="67">
        <v>20</v>
      </c>
      <c r="B307" s="129" t="s">
        <v>360</v>
      </c>
      <c r="C307" s="129" t="s">
        <v>291</v>
      </c>
      <c r="D307" s="129" t="s">
        <v>477</v>
      </c>
      <c r="E307" s="68">
        <v>1500</v>
      </c>
      <c r="F307" s="68"/>
      <c r="G307" s="68"/>
      <c r="H307" s="69"/>
      <c r="I307" s="69"/>
      <c r="J307" s="69"/>
      <c r="K307" s="148"/>
      <c r="L307" s="148"/>
      <c r="M307" s="148"/>
      <c r="N307" s="148"/>
      <c r="O307" s="148"/>
      <c r="P307" s="148"/>
      <c r="Q307" s="149"/>
    </row>
    <row r="308" spans="1:17" ht="31.5" customHeight="1" x14ac:dyDescent="0.25">
      <c r="A308" s="67">
        <v>21</v>
      </c>
      <c r="B308" s="129" t="s">
        <v>355</v>
      </c>
      <c r="C308" s="129" t="s">
        <v>482</v>
      </c>
      <c r="D308" s="129" t="s">
        <v>482</v>
      </c>
      <c r="E308" s="68">
        <v>1800</v>
      </c>
      <c r="F308" s="68"/>
      <c r="G308" s="68"/>
      <c r="H308" s="69"/>
      <c r="I308" s="69"/>
      <c r="J308" s="69"/>
      <c r="K308" s="148"/>
      <c r="L308" s="148"/>
      <c r="M308" s="148"/>
      <c r="N308" s="148"/>
      <c r="O308" s="148"/>
      <c r="P308" s="148"/>
      <c r="Q308" s="149"/>
    </row>
    <row r="309" spans="1:17" ht="31.5" customHeight="1" x14ac:dyDescent="0.25">
      <c r="A309" s="67">
        <v>22</v>
      </c>
      <c r="B309" s="129" t="s">
        <v>416</v>
      </c>
      <c r="C309" s="129" t="s">
        <v>482</v>
      </c>
      <c r="D309" s="129" t="s">
        <v>482</v>
      </c>
      <c r="E309" s="68">
        <v>1800</v>
      </c>
      <c r="F309" s="68"/>
      <c r="G309" s="68"/>
      <c r="H309" s="69"/>
      <c r="I309" s="69"/>
      <c r="J309" s="69"/>
      <c r="K309" s="148"/>
      <c r="L309" s="148"/>
      <c r="M309" s="148"/>
      <c r="N309" s="148"/>
      <c r="O309" s="148"/>
      <c r="P309" s="148"/>
      <c r="Q309" s="149"/>
    </row>
    <row r="310" spans="1:17" ht="31.5" customHeight="1" x14ac:dyDescent="0.25">
      <c r="A310" s="67">
        <v>23</v>
      </c>
      <c r="B310" s="129" t="s">
        <v>86</v>
      </c>
      <c r="C310" s="129" t="s">
        <v>483</v>
      </c>
      <c r="D310" s="129" t="s">
        <v>484</v>
      </c>
      <c r="E310" s="68">
        <v>1200</v>
      </c>
      <c r="F310" s="68"/>
      <c r="G310" s="68"/>
      <c r="H310" s="69"/>
      <c r="I310" s="69"/>
      <c r="J310" s="69"/>
      <c r="K310" s="148"/>
      <c r="L310" s="148"/>
      <c r="M310" s="148"/>
      <c r="N310" s="148"/>
      <c r="O310" s="148"/>
      <c r="P310" s="148"/>
      <c r="Q310" s="149"/>
    </row>
    <row r="311" spans="1:17" ht="31.5" customHeight="1" x14ac:dyDescent="0.25">
      <c r="A311" s="67">
        <v>24</v>
      </c>
      <c r="B311" s="178" t="s">
        <v>485</v>
      </c>
      <c r="C311" s="178" t="s">
        <v>461</v>
      </c>
      <c r="D311" s="178" t="s">
        <v>486</v>
      </c>
      <c r="E311" s="148">
        <v>680</v>
      </c>
      <c r="F311" s="148">
        <v>410</v>
      </c>
      <c r="G311" s="148">
        <v>310</v>
      </c>
      <c r="H311" s="148"/>
      <c r="I311" s="148"/>
      <c r="J311" s="148"/>
      <c r="K311" s="148"/>
      <c r="L311" s="148"/>
      <c r="M311" s="148"/>
      <c r="N311" s="148"/>
      <c r="O311" s="148"/>
      <c r="P311" s="148"/>
      <c r="Q311" s="149"/>
    </row>
    <row r="312" spans="1:17" ht="31.5" customHeight="1" x14ac:dyDescent="0.25">
      <c r="A312" s="67">
        <v>25</v>
      </c>
      <c r="B312" s="178" t="s">
        <v>487</v>
      </c>
      <c r="C312" s="178" t="s">
        <v>488</v>
      </c>
      <c r="D312" s="178" t="s">
        <v>488</v>
      </c>
      <c r="E312" s="148">
        <v>1800</v>
      </c>
      <c r="F312" s="148"/>
      <c r="G312" s="148"/>
      <c r="H312" s="148"/>
      <c r="I312" s="148"/>
      <c r="J312" s="148"/>
      <c r="K312" s="148"/>
      <c r="L312" s="148"/>
      <c r="M312" s="148"/>
      <c r="N312" s="148"/>
      <c r="O312" s="148"/>
      <c r="P312" s="148"/>
      <c r="Q312" s="149"/>
    </row>
    <row r="313" spans="1:17" ht="31.5" customHeight="1" x14ac:dyDescent="0.25">
      <c r="A313" s="67">
        <v>26</v>
      </c>
      <c r="B313" s="178" t="s">
        <v>66</v>
      </c>
      <c r="C313" s="178" t="s">
        <v>488</v>
      </c>
      <c r="D313" s="178" t="s">
        <v>488</v>
      </c>
      <c r="E313" s="148">
        <v>1800</v>
      </c>
      <c r="F313" s="148"/>
      <c r="G313" s="148"/>
      <c r="H313" s="148"/>
      <c r="I313" s="148"/>
      <c r="J313" s="148"/>
      <c r="K313" s="148"/>
      <c r="L313" s="148"/>
      <c r="M313" s="148"/>
      <c r="N313" s="148"/>
      <c r="O313" s="148"/>
      <c r="P313" s="148"/>
      <c r="Q313" s="149"/>
    </row>
    <row r="314" spans="1:17" ht="31.5" customHeight="1" x14ac:dyDescent="0.25">
      <c r="A314" s="67">
        <v>27</v>
      </c>
      <c r="B314" s="178" t="s">
        <v>489</v>
      </c>
      <c r="C314" s="178" t="s">
        <v>488</v>
      </c>
      <c r="D314" s="178" t="s">
        <v>488</v>
      </c>
      <c r="E314" s="148">
        <v>1800</v>
      </c>
      <c r="F314" s="148"/>
      <c r="G314" s="148"/>
      <c r="H314" s="148"/>
      <c r="I314" s="148"/>
      <c r="J314" s="148"/>
      <c r="K314" s="148"/>
      <c r="L314" s="148"/>
      <c r="M314" s="148"/>
      <c r="N314" s="148"/>
      <c r="O314" s="148"/>
      <c r="P314" s="148"/>
      <c r="Q314" s="149"/>
    </row>
    <row r="315" spans="1:17" ht="31.5" customHeight="1" x14ac:dyDescent="0.25">
      <c r="A315" s="67">
        <v>28</v>
      </c>
      <c r="B315" s="178" t="s">
        <v>490</v>
      </c>
      <c r="C315" s="178" t="s">
        <v>491</v>
      </c>
      <c r="D315" s="178" t="s">
        <v>492</v>
      </c>
      <c r="E315" s="148">
        <v>1800</v>
      </c>
      <c r="F315" s="148"/>
      <c r="G315" s="148"/>
      <c r="H315" s="148"/>
      <c r="I315" s="148"/>
      <c r="J315" s="148"/>
      <c r="K315" s="148"/>
      <c r="L315" s="148"/>
      <c r="M315" s="148"/>
      <c r="N315" s="148"/>
      <c r="O315" s="148"/>
      <c r="P315" s="148"/>
      <c r="Q315" s="149"/>
    </row>
    <row r="316" spans="1:17" ht="31.5" customHeight="1" x14ac:dyDescent="0.25">
      <c r="A316" s="67">
        <v>29</v>
      </c>
      <c r="B316" s="129" t="s">
        <v>49</v>
      </c>
      <c r="C316" s="129" t="s">
        <v>286</v>
      </c>
      <c r="D316" s="129" t="s">
        <v>474</v>
      </c>
      <c r="E316" s="148">
        <v>1800</v>
      </c>
      <c r="F316" s="148"/>
      <c r="G316" s="148"/>
      <c r="H316" s="148"/>
      <c r="I316" s="148"/>
      <c r="J316" s="148"/>
      <c r="K316" s="148"/>
      <c r="L316" s="148"/>
      <c r="M316" s="148"/>
      <c r="N316" s="148"/>
      <c r="O316" s="148"/>
      <c r="P316" s="148"/>
      <c r="Q316" s="149"/>
    </row>
    <row r="317" spans="1:17" ht="31.5" customHeight="1" x14ac:dyDescent="0.25">
      <c r="A317" s="67">
        <v>30</v>
      </c>
      <c r="B317" s="178" t="s">
        <v>493</v>
      </c>
      <c r="C317" s="178"/>
      <c r="D317" s="178"/>
      <c r="E317" s="148">
        <v>280</v>
      </c>
      <c r="F317" s="148"/>
      <c r="G317" s="148"/>
      <c r="H317" s="148"/>
      <c r="I317" s="148"/>
      <c r="J317" s="148"/>
      <c r="K317" s="148"/>
      <c r="L317" s="148"/>
      <c r="M317" s="148"/>
      <c r="N317" s="148"/>
      <c r="O317" s="148"/>
      <c r="P317" s="148"/>
      <c r="Q317" s="149"/>
    </row>
    <row r="318" spans="1:17" ht="31.5" customHeight="1" x14ac:dyDescent="0.25">
      <c r="A318" s="67">
        <v>31</v>
      </c>
      <c r="B318" s="178" t="s">
        <v>494</v>
      </c>
      <c r="C318" s="178"/>
      <c r="D318" s="178"/>
      <c r="E318" s="148">
        <v>110</v>
      </c>
      <c r="F318" s="148"/>
      <c r="G318" s="148"/>
      <c r="H318" s="148"/>
      <c r="I318" s="148"/>
      <c r="J318" s="148"/>
      <c r="K318" s="148"/>
      <c r="L318" s="148"/>
      <c r="M318" s="148"/>
      <c r="N318" s="148"/>
      <c r="O318" s="148"/>
      <c r="P318" s="148"/>
      <c r="Q318" s="149"/>
    </row>
    <row r="319" spans="1:17" ht="31.5" customHeight="1" x14ac:dyDescent="0.25">
      <c r="A319" s="67">
        <v>32</v>
      </c>
      <c r="B319" s="178" t="s">
        <v>495</v>
      </c>
      <c r="C319" s="178"/>
      <c r="D319" s="178"/>
      <c r="E319" s="148">
        <v>750</v>
      </c>
      <c r="F319" s="148">
        <v>420</v>
      </c>
      <c r="G319" s="148">
        <v>260</v>
      </c>
      <c r="H319" s="148">
        <v>290</v>
      </c>
      <c r="I319" s="148">
        <v>180</v>
      </c>
      <c r="J319" s="148">
        <v>108</v>
      </c>
      <c r="K319" s="148"/>
      <c r="L319" s="148"/>
      <c r="M319" s="148"/>
      <c r="N319" s="148"/>
      <c r="O319" s="148"/>
      <c r="P319" s="148"/>
      <c r="Q319" s="149"/>
    </row>
    <row r="320" spans="1:17" ht="31.5" customHeight="1" x14ac:dyDescent="0.25">
      <c r="A320" s="67">
        <v>33</v>
      </c>
      <c r="B320" s="178" t="s">
        <v>496</v>
      </c>
      <c r="C320" s="178"/>
      <c r="D320" s="178"/>
      <c r="E320" s="148">
        <v>460</v>
      </c>
      <c r="F320" s="148">
        <v>240</v>
      </c>
      <c r="G320" s="148">
        <v>150</v>
      </c>
      <c r="H320" s="148">
        <v>230</v>
      </c>
      <c r="I320" s="148">
        <v>170</v>
      </c>
      <c r="J320" s="148">
        <v>95</v>
      </c>
      <c r="K320" s="148"/>
      <c r="L320" s="148"/>
      <c r="M320" s="148"/>
      <c r="N320" s="148"/>
      <c r="O320" s="148"/>
      <c r="P320" s="148"/>
      <c r="Q320" s="149"/>
    </row>
    <row r="321" spans="1:17" ht="31.5" customHeight="1" x14ac:dyDescent="0.25">
      <c r="A321" s="67">
        <v>34</v>
      </c>
      <c r="B321" s="178" t="s">
        <v>497</v>
      </c>
      <c r="C321" s="178"/>
      <c r="D321" s="178"/>
      <c r="E321" s="148">
        <v>380</v>
      </c>
      <c r="F321" s="148">
        <v>200</v>
      </c>
      <c r="G321" s="148">
        <v>130</v>
      </c>
      <c r="H321" s="148">
        <v>220</v>
      </c>
      <c r="I321" s="148">
        <v>140</v>
      </c>
      <c r="J321" s="148">
        <v>84</v>
      </c>
      <c r="K321" s="148"/>
      <c r="L321" s="148"/>
      <c r="M321" s="148"/>
      <c r="N321" s="148"/>
      <c r="O321" s="148"/>
      <c r="P321" s="148"/>
      <c r="Q321" s="149"/>
    </row>
    <row r="322" spans="1:17" ht="31.5" customHeight="1" x14ac:dyDescent="0.25">
      <c r="A322" s="67">
        <v>35</v>
      </c>
      <c r="B322" s="72" t="s">
        <v>498</v>
      </c>
      <c r="C322" s="72" t="s">
        <v>499</v>
      </c>
      <c r="D322" s="72" t="s">
        <v>500</v>
      </c>
      <c r="E322" s="23">
        <v>3000</v>
      </c>
      <c r="F322" s="148"/>
      <c r="G322" s="148"/>
      <c r="H322" s="148"/>
      <c r="I322" s="148"/>
      <c r="J322" s="148"/>
      <c r="K322" s="148"/>
      <c r="L322" s="148"/>
      <c r="M322" s="148"/>
      <c r="N322" s="148"/>
      <c r="O322" s="148"/>
      <c r="P322" s="148"/>
      <c r="Q322" s="149"/>
    </row>
    <row r="323" spans="1:17" ht="31.5" customHeight="1" x14ac:dyDescent="0.25">
      <c r="A323" s="185">
        <v>36</v>
      </c>
      <c r="B323" s="186" t="s">
        <v>763</v>
      </c>
      <c r="C323" s="187"/>
      <c r="D323" s="173"/>
      <c r="E323" s="173"/>
      <c r="F323" s="173"/>
      <c r="G323" s="173"/>
      <c r="H323" s="173"/>
      <c r="I323" s="173"/>
      <c r="J323" s="173"/>
      <c r="K323" s="173"/>
      <c r="L323" s="173"/>
      <c r="M323" s="173"/>
      <c r="N323" s="173"/>
      <c r="O323" s="173"/>
      <c r="P323" s="173"/>
      <c r="Q323" s="186"/>
    </row>
    <row r="324" spans="1:17" ht="31.5" customHeight="1" x14ac:dyDescent="0.25">
      <c r="A324" s="176" t="s">
        <v>777</v>
      </c>
      <c r="B324" s="126" t="s">
        <v>485</v>
      </c>
      <c r="C324" s="126" t="s">
        <v>764</v>
      </c>
      <c r="D324" s="126" t="s">
        <v>765</v>
      </c>
      <c r="E324" s="12">
        <v>2700</v>
      </c>
      <c r="F324" s="12">
        <v>2100</v>
      </c>
      <c r="G324" s="12">
        <v>1500</v>
      </c>
      <c r="H324" s="148"/>
      <c r="I324" s="148"/>
      <c r="J324" s="148"/>
      <c r="K324" s="148"/>
      <c r="L324" s="148"/>
      <c r="M324" s="148"/>
      <c r="N324" s="148"/>
      <c r="O324" s="148"/>
      <c r="P324" s="148"/>
      <c r="Q324" s="149"/>
    </row>
    <row r="325" spans="1:17" ht="31.5" customHeight="1" x14ac:dyDescent="0.25">
      <c r="A325" s="176" t="s">
        <v>778</v>
      </c>
      <c r="B325" s="126" t="s">
        <v>766</v>
      </c>
      <c r="C325" s="126" t="s">
        <v>767</v>
      </c>
      <c r="D325" s="126" t="s">
        <v>764</v>
      </c>
      <c r="E325" s="12">
        <v>1100</v>
      </c>
      <c r="F325" s="12"/>
      <c r="G325" s="12"/>
      <c r="H325" s="148"/>
      <c r="I325" s="148"/>
      <c r="J325" s="148"/>
      <c r="K325" s="148"/>
      <c r="L325" s="148"/>
      <c r="M325" s="148"/>
      <c r="N325" s="148"/>
      <c r="O325" s="148"/>
      <c r="P325" s="148"/>
      <c r="Q325" s="149"/>
    </row>
    <row r="326" spans="1:17" ht="31.5" customHeight="1" x14ac:dyDescent="0.25">
      <c r="A326" s="176" t="s">
        <v>779</v>
      </c>
      <c r="B326" s="126" t="s">
        <v>768</v>
      </c>
      <c r="C326" s="126" t="s">
        <v>769</v>
      </c>
      <c r="D326" s="126" t="s">
        <v>767</v>
      </c>
      <c r="E326" s="12">
        <v>1100</v>
      </c>
      <c r="F326" s="12"/>
      <c r="G326" s="12"/>
      <c r="H326" s="148"/>
      <c r="I326" s="148"/>
      <c r="J326" s="148"/>
      <c r="K326" s="148"/>
      <c r="L326" s="148"/>
      <c r="M326" s="148"/>
      <c r="N326" s="148"/>
      <c r="O326" s="148"/>
      <c r="P326" s="148"/>
      <c r="Q326" s="149"/>
    </row>
    <row r="327" spans="1:17" ht="31.5" customHeight="1" x14ac:dyDescent="0.25">
      <c r="A327" s="176" t="s">
        <v>780</v>
      </c>
      <c r="B327" s="126" t="s">
        <v>770</v>
      </c>
      <c r="C327" s="126" t="s">
        <v>771</v>
      </c>
      <c r="D327" s="126" t="s">
        <v>772</v>
      </c>
      <c r="E327" s="12">
        <v>1800</v>
      </c>
      <c r="F327" s="12">
        <v>1400</v>
      </c>
      <c r="G327" s="12">
        <v>990</v>
      </c>
      <c r="H327" s="148"/>
      <c r="I327" s="148"/>
      <c r="J327" s="148"/>
      <c r="K327" s="148"/>
      <c r="L327" s="148"/>
      <c r="M327" s="148"/>
      <c r="N327" s="148"/>
      <c r="O327" s="148"/>
      <c r="P327" s="148"/>
      <c r="Q327" s="149"/>
    </row>
    <row r="328" spans="1:17" ht="31.5" customHeight="1" x14ac:dyDescent="0.25">
      <c r="A328" s="176" t="s">
        <v>781</v>
      </c>
      <c r="B328" s="126" t="s">
        <v>773</v>
      </c>
      <c r="C328" s="126" t="s">
        <v>769</v>
      </c>
      <c r="D328" s="126" t="s">
        <v>764</v>
      </c>
      <c r="E328" s="12">
        <v>1100</v>
      </c>
      <c r="F328" s="12"/>
      <c r="G328" s="12"/>
      <c r="H328" s="148"/>
      <c r="I328" s="148"/>
      <c r="J328" s="148"/>
      <c r="K328" s="148"/>
      <c r="L328" s="148"/>
      <c r="M328" s="148"/>
      <c r="N328" s="148"/>
      <c r="O328" s="148"/>
      <c r="P328" s="148"/>
      <c r="Q328" s="149"/>
    </row>
    <row r="329" spans="1:17" ht="31.5" customHeight="1" x14ac:dyDescent="0.25">
      <c r="A329" s="176" t="s">
        <v>782</v>
      </c>
      <c r="B329" s="126" t="s">
        <v>774</v>
      </c>
      <c r="C329" s="126" t="s">
        <v>772</v>
      </c>
      <c r="D329" s="126" t="s">
        <v>303</v>
      </c>
      <c r="E329" s="12">
        <v>1400</v>
      </c>
      <c r="F329" s="12">
        <v>1090</v>
      </c>
      <c r="G329" s="12">
        <v>780</v>
      </c>
      <c r="H329" s="148"/>
      <c r="I329" s="148"/>
      <c r="J329" s="148"/>
      <c r="K329" s="148"/>
      <c r="L329" s="148"/>
      <c r="M329" s="148"/>
      <c r="N329" s="148"/>
      <c r="O329" s="148"/>
      <c r="P329" s="148"/>
      <c r="Q329" s="149"/>
    </row>
    <row r="330" spans="1:17" ht="31.5" customHeight="1" x14ac:dyDescent="0.25">
      <c r="A330" s="176" t="s">
        <v>783</v>
      </c>
      <c r="B330" s="126" t="s">
        <v>775</v>
      </c>
      <c r="C330" s="126" t="s">
        <v>771</v>
      </c>
      <c r="D330" s="126" t="s">
        <v>776</v>
      </c>
      <c r="E330" s="12">
        <v>1500</v>
      </c>
      <c r="F330" s="12">
        <v>1100</v>
      </c>
      <c r="G330" s="12">
        <v>800</v>
      </c>
      <c r="H330" s="148"/>
      <c r="I330" s="148"/>
      <c r="J330" s="148"/>
      <c r="K330" s="148"/>
      <c r="L330" s="148"/>
      <c r="M330" s="148"/>
      <c r="N330" s="148"/>
      <c r="O330" s="148"/>
      <c r="P330" s="148"/>
      <c r="Q330" s="149"/>
    </row>
    <row r="331" spans="1:17" x14ac:dyDescent="0.25">
      <c r="A331" s="172" t="s">
        <v>873</v>
      </c>
      <c r="B331" s="173" t="s">
        <v>874</v>
      </c>
      <c r="C331" s="148"/>
      <c r="D331" s="148"/>
      <c r="E331" s="148"/>
      <c r="F331" s="148"/>
      <c r="G331" s="148"/>
      <c r="H331" s="148"/>
      <c r="I331" s="148"/>
      <c r="J331" s="148"/>
      <c r="K331" s="148"/>
      <c r="L331" s="148"/>
      <c r="M331" s="148"/>
      <c r="N331" s="148"/>
      <c r="O331" s="148"/>
      <c r="P331" s="148"/>
      <c r="Q331" s="149"/>
    </row>
    <row r="332" spans="1:17" ht="15.75" x14ac:dyDescent="0.25">
      <c r="A332" s="174">
        <v>1</v>
      </c>
      <c r="B332" s="8" t="s">
        <v>502</v>
      </c>
      <c r="C332" s="175"/>
      <c r="D332" s="175"/>
      <c r="E332" s="28">
        <v>390</v>
      </c>
      <c r="F332" s="28">
        <v>200</v>
      </c>
      <c r="G332" s="28">
        <v>130</v>
      </c>
      <c r="H332" s="28">
        <v>230</v>
      </c>
      <c r="I332" s="28">
        <v>140</v>
      </c>
      <c r="J332" s="12">
        <v>86</v>
      </c>
      <c r="K332" s="28"/>
      <c r="L332" s="28"/>
      <c r="M332" s="28"/>
      <c r="N332" s="28"/>
      <c r="O332" s="28"/>
      <c r="P332" s="12"/>
      <c r="Q332" s="129"/>
    </row>
    <row r="333" spans="1:17" ht="31.5" x14ac:dyDescent="0.25">
      <c r="A333" s="176">
        <v>2</v>
      </c>
      <c r="B333" s="8" t="s">
        <v>503</v>
      </c>
      <c r="C333" s="129"/>
      <c r="D333" s="129"/>
      <c r="E333" s="12">
        <v>310</v>
      </c>
      <c r="F333" s="12">
        <v>170</v>
      </c>
      <c r="G333" s="12">
        <v>110</v>
      </c>
      <c r="H333" s="12">
        <v>150</v>
      </c>
      <c r="I333" s="12">
        <v>110</v>
      </c>
      <c r="J333" s="12">
        <v>74</v>
      </c>
      <c r="K333" s="12">
        <v>308</v>
      </c>
      <c r="L333" s="12"/>
      <c r="M333" s="12"/>
      <c r="N333" s="12"/>
      <c r="O333" s="12"/>
      <c r="P333" s="12"/>
      <c r="Q333" s="129" t="s">
        <v>787</v>
      </c>
    </row>
    <row r="334" spans="1:17" x14ac:dyDescent="0.25">
      <c r="A334" s="172" t="s">
        <v>875</v>
      </c>
      <c r="B334" s="173" t="s">
        <v>507</v>
      </c>
      <c r="C334" s="148"/>
      <c r="D334" s="148"/>
      <c r="E334" s="148"/>
      <c r="F334" s="148"/>
      <c r="G334" s="148"/>
      <c r="H334" s="148"/>
      <c r="I334" s="148"/>
      <c r="J334" s="148"/>
      <c r="K334" s="148"/>
      <c r="L334" s="148"/>
      <c r="M334" s="148"/>
      <c r="N334" s="148"/>
      <c r="O334" s="148"/>
      <c r="P334" s="148"/>
      <c r="Q334" s="149"/>
    </row>
    <row r="335" spans="1:17" ht="30" x14ac:dyDescent="0.25">
      <c r="A335" s="174">
        <v>1</v>
      </c>
      <c r="B335" s="22" t="s">
        <v>505</v>
      </c>
      <c r="C335" s="175"/>
      <c r="D335" s="175"/>
      <c r="E335" s="28">
        <v>320</v>
      </c>
      <c r="F335" s="28">
        <v>170</v>
      </c>
      <c r="G335" s="28">
        <v>110</v>
      </c>
      <c r="H335" s="28">
        <v>150</v>
      </c>
      <c r="I335" s="28">
        <v>110</v>
      </c>
      <c r="J335" s="12">
        <v>76</v>
      </c>
      <c r="K335" s="28">
        <v>308</v>
      </c>
      <c r="L335" s="28"/>
      <c r="M335" s="28"/>
      <c r="N335" s="28"/>
      <c r="O335" s="28"/>
      <c r="P335" s="12"/>
      <c r="Q335" s="193" t="s">
        <v>787</v>
      </c>
    </row>
    <row r="336" spans="1:17" ht="30" x14ac:dyDescent="0.25">
      <c r="A336" s="176">
        <v>2</v>
      </c>
      <c r="B336" s="22" t="s">
        <v>506</v>
      </c>
      <c r="C336" s="129"/>
      <c r="D336" s="129"/>
      <c r="E336" s="12">
        <v>310</v>
      </c>
      <c r="F336" s="12">
        <v>170</v>
      </c>
      <c r="G336" s="12">
        <v>110</v>
      </c>
      <c r="H336" s="12">
        <v>150</v>
      </c>
      <c r="I336" s="12">
        <v>110</v>
      </c>
      <c r="J336" s="12">
        <v>74</v>
      </c>
      <c r="K336" s="12">
        <v>308</v>
      </c>
      <c r="L336" s="12"/>
      <c r="M336" s="12"/>
      <c r="N336" s="12"/>
      <c r="O336" s="12"/>
      <c r="P336" s="12"/>
      <c r="Q336" s="194"/>
    </row>
    <row r="337" spans="1:17" x14ac:dyDescent="0.25">
      <c r="A337" s="172" t="s">
        <v>876</v>
      </c>
      <c r="B337" s="173" t="s">
        <v>877</v>
      </c>
      <c r="C337" s="148"/>
      <c r="D337" s="148"/>
      <c r="E337" s="148"/>
      <c r="F337" s="148"/>
      <c r="G337" s="148"/>
      <c r="H337" s="148"/>
      <c r="I337" s="148"/>
      <c r="J337" s="148"/>
      <c r="K337" s="148"/>
      <c r="L337" s="148"/>
      <c r="M337" s="148"/>
      <c r="N337" s="148"/>
      <c r="O337" s="148"/>
      <c r="P337" s="148"/>
      <c r="Q337" s="149"/>
    </row>
    <row r="338" spans="1:17" ht="15.75" x14ac:dyDescent="0.25">
      <c r="A338" s="174">
        <v>1</v>
      </c>
      <c r="B338" s="8" t="s">
        <v>508</v>
      </c>
      <c r="C338" s="175"/>
      <c r="D338" s="175"/>
      <c r="E338" s="28">
        <v>480</v>
      </c>
      <c r="F338" s="28">
        <v>250</v>
      </c>
      <c r="G338" s="28">
        <v>160</v>
      </c>
      <c r="H338" s="28">
        <v>240</v>
      </c>
      <c r="I338" s="28">
        <v>170</v>
      </c>
      <c r="J338" s="12">
        <v>100</v>
      </c>
      <c r="K338" s="148"/>
      <c r="L338" s="148"/>
      <c r="M338" s="148"/>
      <c r="N338" s="148"/>
      <c r="O338" s="148"/>
      <c r="P338" s="148"/>
      <c r="Q338" s="149"/>
    </row>
    <row r="339" spans="1:17" ht="31.5" x14ac:dyDescent="0.25">
      <c r="A339" s="176">
        <v>2</v>
      </c>
      <c r="B339" s="8" t="s">
        <v>509</v>
      </c>
      <c r="C339" s="129"/>
      <c r="D339" s="129"/>
      <c r="E339" s="12">
        <v>460</v>
      </c>
      <c r="F339" s="12">
        <v>240</v>
      </c>
      <c r="G339" s="12">
        <v>150</v>
      </c>
      <c r="H339" s="12">
        <v>230</v>
      </c>
      <c r="I339" s="12">
        <v>170</v>
      </c>
      <c r="J339" s="12">
        <v>95</v>
      </c>
      <c r="K339" s="148"/>
      <c r="L339" s="148"/>
      <c r="M339" s="148"/>
      <c r="N339" s="148"/>
      <c r="O339" s="148"/>
      <c r="P339" s="148"/>
      <c r="Q339" s="149"/>
    </row>
    <row r="340" spans="1:17" x14ac:dyDescent="0.25">
      <c r="A340" s="172" t="s">
        <v>879</v>
      </c>
      <c r="B340" s="173" t="s">
        <v>880</v>
      </c>
      <c r="C340" s="148"/>
      <c r="D340" s="148"/>
      <c r="E340" s="148"/>
      <c r="F340" s="148"/>
      <c r="G340" s="148"/>
      <c r="H340" s="148"/>
      <c r="I340" s="148"/>
      <c r="J340" s="148"/>
      <c r="K340" s="148"/>
      <c r="L340" s="148"/>
      <c r="M340" s="148"/>
      <c r="N340" s="148"/>
      <c r="O340" s="148"/>
      <c r="P340" s="148"/>
      <c r="Q340" s="149"/>
    </row>
    <row r="341" spans="1:17" x14ac:dyDescent="0.25">
      <c r="A341" s="175">
        <v>1</v>
      </c>
      <c r="B341" s="148" t="s">
        <v>511</v>
      </c>
      <c r="C341" s="175"/>
      <c r="D341" s="175"/>
      <c r="E341" s="23">
        <v>180</v>
      </c>
      <c r="F341" s="23">
        <v>113.15700000000001</v>
      </c>
      <c r="G341" s="23">
        <v>64.808099999999996</v>
      </c>
      <c r="H341" s="23">
        <v>97.212149999999994</v>
      </c>
      <c r="I341" s="23">
        <v>54.006749999999997</v>
      </c>
      <c r="J341" s="18">
        <v>54.006749999999997</v>
      </c>
      <c r="K341" s="148"/>
      <c r="L341" s="148"/>
      <c r="M341" s="148"/>
      <c r="N341" s="148"/>
      <c r="O341" s="148"/>
      <c r="P341" s="148"/>
      <c r="Q341" s="149"/>
    </row>
    <row r="342" spans="1:17" x14ac:dyDescent="0.25">
      <c r="A342" s="176">
        <v>2</v>
      </c>
      <c r="B342" s="148" t="s">
        <v>512</v>
      </c>
      <c r="C342" s="129"/>
      <c r="D342" s="129"/>
      <c r="E342" s="18">
        <v>120</v>
      </c>
      <c r="F342" s="18">
        <v>63</v>
      </c>
      <c r="G342" s="18">
        <v>53</v>
      </c>
      <c r="H342" s="18">
        <v>63</v>
      </c>
      <c r="I342" s="18">
        <v>53</v>
      </c>
      <c r="J342" s="18">
        <v>53</v>
      </c>
      <c r="K342" s="148"/>
      <c r="L342" s="148"/>
      <c r="M342" s="148"/>
      <c r="N342" s="148"/>
      <c r="O342" s="148"/>
      <c r="P342" s="148"/>
      <c r="Q342" s="149"/>
    </row>
    <row r="343" spans="1:17" x14ac:dyDescent="0.25">
      <c r="A343" s="172" t="s">
        <v>881</v>
      </c>
      <c r="B343" s="173" t="s">
        <v>882</v>
      </c>
      <c r="C343" s="148"/>
      <c r="D343" s="148"/>
      <c r="E343" s="148"/>
      <c r="F343" s="148"/>
      <c r="G343" s="148"/>
      <c r="H343" s="148"/>
      <c r="I343" s="148"/>
      <c r="J343" s="148"/>
      <c r="K343" s="148"/>
      <c r="L343" s="148"/>
      <c r="M343" s="148"/>
      <c r="N343" s="148"/>
      <c r="O343" s="148"/>
      <c r="P343" s="148"/>
      <c r="Q343" s="149"/>
    </row>
    <row r="344" spans="1:17" ht="31.5" customHeight="1" x14ac:dyDescent="0.25">
      <c r="A344" s="67">
        <v>1</v>
      </c>
      <c r="B344" s="129" t="s">
        <v>285</v>
      </c>
      <c r="C344" s="129" t="s">
        <v>514</v>
      </c>
      <c r="D344" s="129" t="s">
        <v>515</v>
      </c>
      <c r="E344" s="68">
        <v>1600</v>
      </c>
      <c r="F344" s="68">
        <v>890</v>
      </c>
      <c r="G344" s="68">
        <v>340</v>
      </c>
      <c r="H344" s="69"/>
      <c r="I344" s="69"/>
      <c r="J344" s="69"/>
      <c r="K344" s="148"/>
      <c r="L344" s="148"/>
      <c r="M344" s="148"/>
      <c r="N344" s="148"/>
      <c r="O344" s="148"/>
      <c r="P344" s="148"/>
      <c r="Q344" s="149"/>
    </row>
    <row r="345" spans="1:17" ht="31.5" customHeight="1" x14ac:dyDescent="0.25">
      <c r="A345" s="67">
        <v>2</v>
      </c>
      <c r="B345" s="129" t="s">
        <v>285</v>
      </c>
      <c r="C345" s="129" t="s">
        <v>515</v>
      </c>
      <c r="D345" s="129" t="s">
        <v>516</v>
      </c>
      <c r="E345" s="68">
        <v>1600</v>
      </c>
      <c r="F345" s="68">
        <v>890</v>
      </c>
      <c r="G345" s="68">
        <v>340</v>
      </c>
      <c r="H345" s="69"/>
      <c r="I345" s="69"/>
      <c r="J345" s="69"/>
      <c r="K345" s="148"/>
      <c r="L345" s="148"/>
      <c r="M345" s="148"/>
      <c r="N345" s="148"/>
      <c r="O345" s="148"/>
      <c r="P345" s="148"/>
      <c r="Q345" s="149"/>
    </row>
    <row r="346" spans="1:17" ht="31.5" customHeight="1" x14ac:dyDescent="0.25">
      <c r="A346" s="67">
        <v>3</v>
      </c>
      <c r="B346" s="126" t="s">
        <v>285</v>
      </c>
      <c r="C346" s="126" t="s">
        <v>517</v>
      </c>
      <c r="D346" s="126" t="s">
        <v>518</v>
      </c>
      <c r="E346" s="18">
        <v>1230</v>
      </c>
      <c r="F346" s="18">
        <v>540</v>
      </c>
      <c r="G346" s="18">
        <v>280</v>
      </c>
      <c r="H346" s="179"/>
      <c r="I346" s="179"/>
      <c r="J346" s="18"/>
      <c r="K346" s="148"/>
      <c r="L346" s="148"/>
      <c r="M346" s="148"/>
      <c r="N346" s="148"/>
      <c r="O346" s="148"/>
      <c r="P346" s="148"/>
      <c r="Q346" s="149"/>
    </row>
    <row r="347" spans="1:17" ht="31.5" customHeight="1" x14ac:dyDescent="0.25">
      <c r="A347" s="67">
        <v>4</v>
      </c>
      <c r="B347" s="129" t="s">
        <v>285</v>
      </c>
      <c r="C347" s="129" t="s">
        <v>519</v>
      </c>
      <c r="D347" s="129" t="s">
        <v>520</v>
      </c>
      <c r="E347" s="68">
        <v>470</v>
      </c>
      <c r="F347" s="68">
        <v>250</v>
      </c>
      <c r="G347" s="68">
        <v>150</v>
      </c>
      <c r="H347" s="69"/>
      <c r="I347" s="69"/>
      <c r="J347" s="69"/>
      <c r="K347" s="148"/>
      <c r="L347" s="148"/>
      <c r="M347" s="148"/>
      <c r="N347" s="148"/>
      <c r="O347" s="148"/>
      <c r="P347" s="148"/>
      <c r="Q347" s="149"/>
    </row>
    <row r="348" spans="1:17" ht="31.5" customHeight="1" x14ac:dyDescent="0.25">
      <c r="A348" s="67">
        <v>5</v>
      </c>
      <c r="B348" s="129" t="s">
        <v>285</v>
      </c>
      <c r="C348" s="129" t="s">
        <v>521</v>
      </c>
      <c r="D348" s="129" t="s">
        <v>522</v>
      </c>
      <c r="E348" s="68">
        <v>1230</v>
      </c>
      <c r="F348" s="68">
        <v>540</v>
      </c>
      <c r="G348" s="68">
        <v>280</v>
      </c>
      <c r="H348" s="69"/>
      <c r="I348" s="69"/>
      <c r="J348" s="69"/>
      <c r="K348" s="148"/>
      <c r="L348" s="148"/>
      <c r="M348" s="148"/>
      <c r="N348" s="148"/>
      <c r="O348" s="148"/>
      <c r="P348" s="148"/>
      <c r="Q348" s="149"/>
    </row>
    <row r="349" spans="1:17" ht="31.5" customHeight="1" x14ac:dyDescent="0.25">
      <c r="A349" s="67">
        <v>6</v>
      </c>
      <c r="B349" s="129" t="s">
        <v>285</v>
      </c>
      <c r="C349" s="129" t="s">
        <v>523</v>
      </c>
      <c r="D349" s="129" t="s">
        <v>524</v>
      </c>
      <c r="E349" s="68">
        <v>640</v>
      </c>
      <c r="F349" s="68">
        <v>340</v>
      </c>
      <c r="G349" s="68">
        <v>180</v>
      </c>
      <c r="H349" s="69"/>
      <c r="I349" s="69"/>
      <c r="J349" s="69"/>
      <c r="K349" s="148"/>
      <c r="L349" s="148"/>
      <c r="M349" s="148"/>
      <c r="N349" s="148"/>
      <c r="O349" s="148"/>
      <c r="P349" s="148"/>
      <c r="Q349" s="149"/>
    </row>
    <row r="350" spans="1:17" ht="31.5" customHeight="1" x14ac:dyDescent="0.25">
      <c r="A350" s="67">
        <v>7</v>
      </c>
      <c r="B350" s="116" t="s">
        <v>285</v>
      </c>
      <c r="C350" s="116" t="s">
        <v>525</v>
      </c>
      <c r="D350" s="116" t="s">
        <v>526</v>
      </c>
      <c r="E350" s="18">
        <v>500</v>
      </c>
      <c r="F350" s="18">
        <v>250</v>
      </c>
      <c r="G350" s="18">
        <v>150</v>
      </c>
      <c r="H350" s="179"/>
      <c r="I350" s="179"/>
      <c r="J350" s="18"/>
      <c r="K350" s="148"/>
      <c r="L350" s="148"/>
      <c r="M350" s="148"/>
      <c r="N350" s="148"/>
      <c r="O350" s="148"/>
      <c r="P350" s="148"/>
      <c r="Q350" s="149"/>
    </row>
    <row r="351" spans="1:17" ht="31.5" customHeight="1" x14ac:dyDescent="0.25">
      <c r="A351" s="67">
        <v>8</v>
      </c>
      <c r="B351" s="129" t="s">
        <v>104</v>
      </c>
      <c r="C351" s="129" t="s">
        <v>527</v>
      </c>
      <c r="D351" s="129" t="s">
        <v>528</v>
      </c>
      <c r="E351" s="68">
        <v>1230</v>
      </c>
      <c r="F351" s="68">
        <v>540</v>
      </c>
      <c r="G351" s="68">
        <v>280</v>
      </c>
      <c r="H351" s="69"/>
      <c r="I351" s="69"/>
      <c r="J351" s="69"/>
      <c r="K351" s="148"/>
      <c r="L351" s="148"/>
      <c r="M351" s="148"/>
      <c r="N351" s="148"/>
      <c r="O351" s="148"/>
      <c r="P351" s="148"/>
      <c r="Q351" s="149"/>
    </row>
    <row r="352" spans="1:17" ht="31.5" customHeight="1" x14ac:dyDescent="0.25">
      <c r="A352" s="67">
        <v>9</v>
      </c>
      <c r="B352" s="116" t="s">
        <v>104</v>
      </c>
      <c r="C352" s="116" t="s">
        <v>529</v>
      </c>
      <c r="D352" s="116" t="s">
        <v>530</v>
      </c>
      <c r="E352" s="18">
        <v>910</v>
      </c>
      <c r="F352" s="18">
        <v>450</v>
      </c>
      <c r="G352" s="18">
        <v>280</v>
      </c>
      <c r="H352" s="179"/>
      <c r="I352" s="179"/>
      <c r="J352" s="18"/>
      <c r="K352" s="148"/>
      <c r="L352" s="148"/>
      <c r="M352" s="148"/>
      <c r="N352" s="148"/>
      <c r="O352" s="148"/>
      <c r="P352" s="148"/>
      <c r="Q352" s="149"/>
    </row>
    <row r="353" spans="1:17" ht="31.5" customHeight="1" x14ac:dyDescent="0.25">
      <c r="A353" s="67">
        <v>10</v>
      </c>
      <c r="B353" s="129" t="s">
        <v>360</v>
      </c>
      <c r="C353" s="129" t="s">
        <v>285</v>
      </c>
      <c r="D353" s="129" t="s">
        <v>531</v>
      </c>
      <c r="E353" s="68">
        <v>910</v>
      </c>
      <c r="F353" s="68">
        <v>450</v>
      </c>
      <c r="G353" s="68">
        <v>280</v>
      </c>
      <c r="H353" s="69"/>
      <c r="I353" s="69"/>
      <c r="J353" s="69"/>
      <c r="K353" s="148"/>
      <c r="L353" s="148"/>
      <c r="M353" s="148"/>
      <c r="N353" s="148"/>
      <c r="O353" s="148"/>
      <c r="P353" s="148"/>
      <c r="Q353" s="149"/>
    </row>
    <row r="354" spans="1:17" ht="31.5" customHeight="1" x14ac:dyDescent="0.25">
      <c r="A354" s="67">
        <v>11</v>
      </c>
      <c r="B354" s="126" t="s">
        <v>360</v>
      </c>
      <c r="C354" s="126" t="s">
        <v>532</v>
      </c>
      <c r="D354" s="126" t="s">
        <v>312</v>
      </c>
      <c r="E354" s="18">
        <v>660</v>
      </c>
      <c r="F354" s="18">
        <v>350</v>
      </c>
      <c r="G354" s="18">
        <v>180</v>
      </c>
      <c r="H354" s="179"/>
      <c r="I354" s="179"/>
      <c r="J354" s="18"/>
      <c r="K354" s="148"/>
      <c r="L354" s="148"/>
      <c r="M354" s="148"/>
      <c r="N354" s="148"/>
      <c r="O354" s="148"/>
      <c r="P354" s="148"/>
      <c r="Q354" s="149"/>
    </row>
    <row r="355" spans="1:17" ht="31.5" customHeight="1" x14ac:dyDescent="0.25">
      <c r="A355" s="67">
        <v>12</v>
      </c>
      <c r="B355" s="129" t="s">
        <v>533</v>
      </c>
      <c r="C355" s="129" t="s">
        <v>534</v>
      </c>
      <c r="D355" s="129" t="s">
        <v>535</v>
      </c>
      <c r="E355" s="68">
        <v>1600</v>
      </c>
      <c r="F355" s="68">
        <v>890</v>
      </c>
      <c r="G355" s="68">
        <v>340</v>
      </c>
      <c r="H355" s="69"/>
      <c r="I355" s="69"/>
      <c r="J355" s="69"/>
      <c r="K355" s="148"/>
      <c r="L355" s="148"/>
      <c r="M355" s="148"/>
      <c r="N355" s="148"/>
      <c r="O355" s="148"/>
      <c r="P355" s="148"/>
      <c r="Q355" s="149"/>
    </row>
    <row r="356" spans="1:17" ht="31.5" customHeight="1" x14ac:dyDescent="0.25">
      <c r="A356" s="67">
        <v>13</v>
      </c>
      <c r="B356" s="129" t="s">
        <v>533</v>
      </c>
      <c r="C356" s="129" t="s">
        <v>535</v>
      </c>
      <c r="D356" s="129" t="s">
        <v>536</v>
      </c>
      <c r="E356" s="68">
        <v>910</v>
      </c>
      <c r="F356" s="68">
        <v>450</v>
      </c>
      <c r="G356" s="68">
        <v>280</v>
      </c>
      <c r="H356" s="69"/>
      <c r="I356" s="69"/>
      <c r="J356" s="69"/>
      <c r="K356" s="148"/>
      <c r="L356" s="148"/>
      <c r="M356" s="148"/>
      <c r="N356" s="148"/>
      <c r="O356" s="148"/>
      <c r="P356" s="148"/>
      <c r="Q356" s="149"/>
    </row>
    <row r="357" spans="1:17" ht="31.5" customHeight="1" x14ac:dyDescent="0.25">
      <c r="A357" s="67">
        <v>14</v>
      </c>
      <c r="B357" s="129" t="s">
        <v>355</v>
      </c>
      <c r="C357" s="129" t="s">
        <v>285</v>
      </c>
      <c r="D357" s="129" t="s">
        <v>537</v>
      </c>
      <c r="E357" s="68">
        <v>470</v>
      </c>
      <c r="F357" s="68">
        <v>280</v>
      </c>
      <c r="G357" s="68">
        <v>160</v>
      </c>
      <c r="H357" s="69"/>
      <c r="I357" s="69"/>
      <c r="J357" s="69"/>
      <c r="K357" s="148"/>
      <c r="L357" s="148"/>
      <c r="M357" s="148"/>
      <c r="N357" s="148"/>
      <c r="O357" s="148"/>
      <c r="P357" s="148"/>
      <c r="Q357" s="149"/>
    </row>
    <row r="358" spans="1:17" ht="31.5" customHeight="1" x14ac:dyDescent="0.25">
      <c r="A358" s="67">
        <v>15</v>
      </c>
      <c r="B358" s="129" t="s">
        <v>475</v>
      </c>
      <c r="C358" s="129" t="s">
        <v>533</v>
      </c>
      <c r="D358" s="129" t="s">
        <v>272</v>
      </c>
      <c r="E358" s="68">
        <v>700</v>
      </c>
      <c r="F358" s="68">
        <v>360</v>
      </c>
      <c r="G358" s="68">
        <v>190</v>
      </c>
      <c r="H358" s="69"/>
      <c r="I358" s="69"/>
      <c r="J358" s="69"/>
      <c r="K358" s="148"/>
      <c r="L358" s="148"/>
      <c r="M358" s="148"/>
      <c r="N358" s="148"/>
      <c r="O358" s="148"/>
      <c r="P358" s="148"/>
      <c r="Q358" s="149"/>
    </row>
    <row r="359" spans="1:17" ht="31.5" customHeight="1" x14ac:dyDescent="0.25">
      <c r="A359" s="67">
        <v>16</v>
      </c>
      <c r="B359" s="126" t="s">
        <v>475</v>
      </c>
      <c r="C359" s="126" t="s">
        <v>272</v>
      </c>
      <c r="D359" s="126" t="s">
        <v>538</v>
      </c>
      <c r="E359" s="18">
        <v>570</v>
      </c>
      <c r="F359" s="18">
        <v>260</v>
      </c>
      <c r="G359" s="18">
        <v>160</v>
      </c>
      <c r="H359" s="18"/>
      <c r="I359" s="18"/>
      <c r="J359" s="18"/>
      <c r="K359" s="148"/>
      <c r="L359" s="148"/>
      <c r="M359" s="148"/>
      <c r="N359" s="148"/>
      <c r="O359" s="148"/>
      <c r="P359" s="148"/>
      <c r="Q359" s="149"/>
    </row>
    <row r="360" spans="1:17" ht="31.5" customHeight="1" x14ac:dyDescent="0.25">
      <c r="A360" s="67">
        <v>17</v>
      </c>
      <c r="B360" s="129" t="s">
        <v>416</v>
      </c>
      <c r="C360" s="129" t="s">
        <v>539</v>
      </c>
      <c r="D360" s="129" t="s">
        <v>540</v>
      </c>
      <c r="E360" s="68">
        <v>640</v>
      </c>
      <c r="F360" s="68">
        <v>340</v>
      </c>
      <c r="G360" s="68">
        <v>180</v>
      </c>
      <c r="H360" s="69"/>
      <c r="I360" s="69"/>
      <c r="J360" s="69"/>
      <c r="K360" s="148"/>
      <c r="L360" s="148"/>
      <c r="M360" s="148"/>
      <c r="N360" s="148"/>
      <c r="O360" s="148"/>
      <c r="P360" s="148"/>
      <c r="Q360" s="149"/>
    </row>
    <row r="361" spans="1:17" ht="31.5" customHeight="1" x14ac:dyDescent="0.25">
      <c r="A361" s="67">
        <v>18</v>
      </c>
      <c r="B361" s="129" t="s">
        <v>272</v>
      </c>
      <c r="C361" s="129" t="s">
        <v>541</v>
      </c>
      <c r="D361" s="129" t="s">
        <v>542</v>
      </c>
      <c r="E361" s="68">
        <v>1800</v>
      </c>
      <c r="F361" s="68">
        <v>1200</v>
      </c>
      <c r="G361" s="68">
        <v>620</v>
      </c>
      <c r="H361" s="69"/>
      <c r="I361" s="69"/>
      <c r="J361" s="69"/>
      <c r="K361" s="148"/>
      <c r="L361" s="148"/>
      <c r="M361" s="148"/>
      <c r="N361" s="148"/>
      <c r="O361" s="148"/>
      <c r="P361" s="148"/>
      <c r="Q361" s="149"/>
    </row>
    <row r="362" spans="1:17" ht="31.5" customHeight="1" x14ac:dyDescent="0.25">
      <c r="A362" s="67">
        <v>19</v>
      </c>
      <c r="B362" s="129" t="s">
        <v>272</v>
      </c>
      <c r="C362" s="129" t="s">
        <v>543</v>
      </c>
      <c r="D362" s="129" t="s">
        <v>544</v>
      </c>
      <c r="E362" s="68">
        <v>1700</v>
      </c>
      <c r="F362" s="68">
        <v>930</v>
      </c>
      <c r="G362" s="68">
        <v>600</v>
      </c>
      <c r="H362" s="69"/>
      <c r="I362" s="69"/>
      <c r="J362" s="69"/>
      <c r="K362" s="148"/>
      <c r="L362" s="148"/>
      <c r="M362" s="148"/>
      <c r="N362" s="148"/>
      <c r="O362" s="148"/>
      <c r="P362" s="148"/>
      <c r="Q362" s="149"/>
    </row>
    <row r="363" spans="1:17" ht="31.5" customHeight="1" x14ac:dyDescent="0.25">
      <c r="A363" s="67">
        <v>20</v>
      </c>
      <c r="B363" s="129" t="s">
        <v>272</v>
      </c>
      <c r="C363" s="129" t="s">
        <v>544</v>
      </c>
      <c r="D363" s="129" t="s">
        <v>285</v>
      </c>
      <c r="E363" s="68">
        <v>1600</v>
      </c>
      <c r="F363" s="68">
        <v>810</v>
      </c>
      <c r="G363" s="68">
        <v>500</v>
      </c>
      <c r="H363" s="69"/>
      <c r="I363" s="69"/>
      <c r="J363" s="69"/>
      <c r="K363" s="148"/>
      <c r="L363" s="148"/>
      <c r="M363" s="148"/>
      <c r="N363" s="148"/>
      <c r="O363" s="148"/>
      <c r="P363" s="148"/>
      <c r="Q363" s="149"/>
    </row>
    <row r="364" spans="1:17" ht="31.5" customHeight="1" x14ac:dyDescent="0.25">
      <c r="A364" s="67">
        <v>21</v>
      </c>
      <c r="B364" s="129" t="s">
        <v>407</v>
      </c>
      <c r="C364" s="129" t="s">
        <v>285</v>
      </c>
      <c r="D364" s="129" t="s">
        <v>104</v>
      </c>
      <c r="E364" s="68">
        <v>640</v>
      </c>
      <c r="F364" s="68">
        <v>340</v>
      </c>
      <c r="G364" s="68">
        <v>180</v>
      </c>
      <c r="H364" s="69"/>
      <c r="I364" s="69"/>
      <c r="J364" s="69"/>
      <c r="K364" s="148"/>
      <c r="L364" s="148"/>
      <c r="M364" s="148"/>
      <c r="N364" s="148"/>
      <c r="O364" s="148"/>
      <c r="P364" s="148"/>
      <c r="Q364" s="149"/>
    </row>
    <row r="365" spans="1:17" ht="31.5" customHeight="1" x14ac:dyDescent="0.25">
      <c r="A365" s="67">
        <v>22</v>
      </c>
      <c r="B365" s="129" t="s">
        <v>545</v>
      </c>
      <c r="C365" s="129" t="s">
        <v>285</v>
      </c>
      <c r="D365" s="129" t="s">
        <v>312</v>
      </c>
      <c r="E365" s="68">
        <v>380</v>
      </c>
      <c r="F365" s="68">
        <v>190</v>
      </c>
      <c r="G365" s="68">
        <v>140</v>
      </c>
      <c r="H365" s="69"/>
      <c r="I365" s="69"/>
      <c r="J365" s="69"/>
      <c r="K365" s="148"/>
      <c r="L365" s="148"/>
      <c r="M365" s="148"/>
      <c r="N365" s="148"/>
      <c r="O365" s="148"/>
      <c r="P365" s="148"/>
      <c r="Q365" s="149"/>
    </row>
    <row r="366" spans="1:17" ht="31.5" customHeight="1" x14ac:dyDescent="0.25">
      <c r="A366" s="67">
        <v>23</v>
      </c>
      <c r="B366" s="129" t="s">
        <v>312</v>
      </c>
      <c r="C366" s="129" t="s">
        <v>546</v>
      </c>
      <c r="D366" s="129" t="s">
        <v>547</v>
      </c>
      <c r="E366" s="68">
        <v>360</v>
      </c>
      <c r="F366" s="68">
        <v>190</v>
      </c>
      <c r="G366" s="68">
        <v>130</v>
      </c>
      <c r="H366" s="69"/>
      <c r="I366" s="69"/>
      <c r="J366" s="69"/>
      <c r="K366" s="148"/>
      <c r="L366" s="148"/>
      <c r="M366" s="148"/>
      <c r="N366" s="148"/>
      <c r="O366" s="148"/>
      <c r="P366" s="148"/>
      <c r="Q366" s="149"/>
    </row>
    <row r="367" spans="1:17" ht="31.5" customHeight="1" x14ac:dyDescent="0.25">
      <c r="A367" s="67">
        <v>24</v>
      </c>
      <c r="B367" s="129" t="s">
        <v>548</v>
      </c>
      <c r="C367" s="129" t="s">
        <v>312</v>
      </c>
      <c r="D367" s="129" t="s">
        <v>272</v>
      </c>
      <c r="E367" s="68">
        <v>360</v>
      </c>
      <c r="F367" s="68">
        <v>190</v>
      </c>
      <c r="G367" s="68">
        <v>130</v>
      </c>
      <c r="H367" s="69"/>
      <c r="I367" s="69"/>
      <c r="J367" s="69"/>
      <c r="K367" s="148"/>
      <c r="L367" s="148"/>
      <c r="M367" s="148"/>
      <c r="N367" s="148"/>
      <c r="O367" s="148"/>
      <c r="P367" s="148"/>
      <c r="Q367" s="149"/>
    </row>
    <row r="368" spans="1:17" ht="31.5" customHeight="1" x14ac:dyDescent="0.25">
      <c r="A368" s="67">
        <v>25</v>
      </c>
      <c r="B368" s="129" t="s">
        <v>549</v>
      </c>
      <c r="C368" s="129" t="s">
        <v>312</v>
      </c>
      <c r="D368" s="129" t="s">
        <v>272</v>
      </c>
      <c r="E368" s="68">
        <v>360</v>
      </c>
      <c r="F368" s="68">
        <v>190</v>
      </c>
      <c r="G368" s="68">
        <v>130</v>
      </c>
      <c r="H368" s="69"/>
      <c r="I368" s="69"/>
      <c r="J368" s="69"/>
      <c r="K368" s="148"/>
      <c r="L368" s="148"/>
      <c r="M368" s="148"/>
      <c r="N368" s="148"/>
      <c r="O368" s="148"/>
      <c r="P368" s="148"/>
      <c r="Q368" s="149"/>
    </row>
    <row r="369" spans="1:17" ht="31.5" customHeight="1" x14ac:dyDescent="0.25">
      <c r="A369" s="67">
        <v>26</v>
      </c>
      <c r="B369" s="129" t="s">
        <v>550</v>
      </c>
      <c r="C369" s="129" t="s">
        <v>533</v>
      </c>
      <c r="D369" s="129" t="s">
        <v>551</v>
      </c>
      <c r="E369" s="68">
        <v>910</v>
      </c>
      <c r="F369" s="68">
        <v>450</v>
      </c>
      <c r="G369" s="68">
        <v>280</v>
      </c>
      <c r="H369" s="69"/>
      <c r="I369" s="69"/>
      <c r="J369" s="69"/>
      <c r="K369" s="148"/>
      <c r="L369" s="148"/>
      <c r="M369" s="148"/>
      <c r="N369" s="148"/>
      <c r="O369" s="148"/>
      <c r="P369" s="148"/>
      <c r="Q369" s="149"/>
    </row>
    <row r="370" spans="1:17" ht="31.5" customHeight="1" x14ac:dyDescent="0.25">
      <c r="A370" s="67">
        <v>27</v>
      </c>
      <c r="B370" s="129" t="s">
        <v>550</v>
      </c>
      <c r="C370" s="129" t="s">
        <v>552</v>
      </c>
      <c r="D370" s="129" t="s">
        <v>553</v>
      </c>
      <c r="E370" s="68">
        <v>560</v>
      </c>
      <c r="F370" s="68">
        <v>270</v>
      </c>
      <c r="G370" s="68">
        <v>160</v>
      </c>
      <c r="H370" s="69"/>
      <c r="I370" s="69"/>
      <c r="J370" s="69"/>
      <c r="K370" s="148"/>
      <c r="L370" s="148"/>
      <c r="M370" s="148"/>
      <c r="N370" s="148"/>
      <c r="O370" s="148"/>
      <c r="P370" s="148"/>
      <c r="Q370" s="149"/>
    </row>
    <row r="371" spans="1:17" ht="31.5" customHeight="1" x14ac:dyDescent="0.25">
      <c r="A371" s="67">
        <v>28</v>
      </c>
      <c r="B371" s="129" t="s">
        <v>550</v>
      </c>
      <c r="C371" s="129" t="s">
        <v>554</v>
      </c>
      <c r="D371" s="129" t="s">
        <v>555</v>
      </c>
      <c r="E371" s="68">
        <v>380</v>
      </c>
      <c r="F371" s="68">
        <v>190</v>
      </c>
      <c r="G371" s="68">
        <v>140</v>
      </c>
      <c r="H371" s="69"/>
      <c r="I371" s="69"/>
      <c r="J371" s="69"/>
      <c r="K371" s="148"/>
      <c r="L371" s="148"/>
      <c r="M371" s="148"/>
      <c r="N371" s="148"/>
      <c r="O371" s="148"/>
      <c r="P371" s="148"/>
      <c r="Q371" s="149"/>
    </row>
    <row r="372" spans="1:17" ht="31.5" customHeight="1" x14ac:dyDescent="0.25">
      <c r="A372" s="67">
        <v>29</v>
      </c>
      <c r="B372" s="129" t="s">
        <v>550</v>
      </c>
      <c r="C372" s="129" t="s">
        <v>556</v>
      </c>
      <c r="D372" s="129" t="s">
        <v>557</v>
      </c>
      <c r="E372" s="68">
        <v>380</v>
      </c>
      <c r="F372" s="68">
        <v>190</v>
      </c>
      <c r="G372" s="68">
        <v>140</v>
      </c>
      <c r="H372" s="69"/>
      <c r="I372" s="69"/>
      <c r="J372" s="69"/>
      <c r="K372" s="148"/>
      <c r="L372" s="148"/>
      <c r="M372" s="148"/>
      <c r="N372" s="148"/>
      <c r="O372" s="148"/>
      <c r="P372" s="148"/>
      <c r="Q372" s="149"/>
    </row>
    <row r="373" spans="1:17" ht="31.5" customHeight="1" x14ac:dyDescent="0.25">
      <c r="A373" s="67">
        <v>30</v>
      </c>
      <c r="B373" s="129" t="s">
        <v>550</v>
      </c>
      <c r="C373" s="129" t="s">
        <v>272</v>
      </c>
      <c r="D373" s="129" t="s">
        <v>558</v>
      </c>
      <c r="E373" s="68">
        <v>380</v>
      </c>
      <c r="F373" s="68">
        <v>190</v>
      </c>
      <c r="G373" s="68">
        <v>140</v>
      </c>
      <c r="H373" s="69"/>
      <c r="I373" s="69"/>
      <c r="J373" s="69"/>
      <c r="K373" s="148"/>
      <c r="L373" s="148"/>
      <c r="M373" s="148"/>
      <c r="N373" s="148"/>
      <c r="O373" s="148"/>
      <c r="P373" s="148"/>
      <c r="Q373" s="149"/>
    </row>
    <row r="374" spans="1:17" ht="31.5" customHeight="1" x14ac:dyDescent="0.25">
      <c r="A374" s="67">
        <v>31</v>
      </c>
      <c r="B374" s="129" t="s">
        <v>550</v>
      </c>
      <c r="C374" s="129" t="s">
        <v>272</v>
      </c>
      <c r="D374" s="129" t="s">
        <v>559</v>
      </c>
      <c r="E374" s="68">
        <v>1210</v>
      </c>
      <c r="F374" s="68">
        <v>730</v>
      </c>
      <c r="G374" s="68">
        <v>370</v>
      </c>
      <c r="H374" s="69"/>
      <c r="I374" s="69"/>
      <c r="J374" s="69"/>
      <c r="K374" s="148"/>
      <c r="L374" s="148"/>
      <c r="M374" s="148"/>
      <c r="N374" s="148"/>
      <c r="O374" s="148"/>
      <c r="P374" s="148"/>
      <c r="Q374" s="149"/>
    </row>
    <row r="375" spans="1:17" ht="31.5" customHeight="1" x14ac:dyDescent="0.25">
      <c r="A375" s="67">
        <v>32</v>
      </c>
      <c r="B375" s="129" t="s">
        <v>550</v>
      </c>
      <c r="C375" s="129" t="s">
        <v>560</v>
      </c>
      <c r="D375" s="129" t="s">
        <v>561</v>
      </c>
      <c r="E375" s="68">
        <v>340</v>
      </c>
      <c r="F375" s="68">
        <v>160</v>
      </c>
      <c r="G375" s="68">
        <v>130</v>
      </c>
      <c r="H375" s="69"/>
      <c r="I375" s="69"/>
      <c r="J375" s="69"/>
      <c r="K375" s="148"/>
      <c r="L375" s="148"/>
      <c r="M375" s="148"/>
      <c r="N375" s="148"/>
      <c r="O375" s="148"/>
      <c r="P375" s="148"/>
      <c r="Q375" s="149"/>
    </row>
    <row r="376" spans="1:17" ht="31.5" customHeight="1" x14ac:dyDescent="0.25">
      <c r="A376" s="67">
        <v>33</v>
      </c>
      <c r="B376" s="129" t="s">
        <v>550</v>
      </c>
      <c r="C376" s="129" t="s">
        <v>286</v>
      </c>
      <c r="D376" s="129" t="s">
        <v>562</v>
      </c>
      <c r="E376" s="68">
        <v>340</v>
      </c>
      <c r="F376" s="68">
        <v>160</v>
      </c>
      <c r="G376" s="68">
        <v>130</v>
      </c>
      <c r="H376" s="69"/>
      <c r="I376" s="69"/>
      <c r="J376" s="69"/>
      <c r="K376" s="148"/>
      <c r="L376" s="148"/>
      <c r="M376" s="148"/>
      <c r="N376" s="148"/>
      <c r="O376" s="148"/>
      <c r="P376" s="148"/>
      <c r="Q376" s="149"/>
    </row>
    <row r="377" spans="1:17" ht="31.5" customHeight="1" x14ac:dyDescent="0.25">
      <c r="A377" s="67">
        <v>34</v>
      </c>
      <c r="B377" s="129" t="s">
        <v>550</v>
      </c>
      <c r="C377" s="129" t="s">
        <v>563</v>
      </c>
      <c r="D377" s="129" t="s">
        <v>564</v>
      </c>
      <c r="E377" s="78">
        <v>670</v>
      </c>
      <c r="F377" s="180">
        <v>340</v>
      </c>
      <c r="G377" s="180">
        <v>270</v>
      </c>
      <c r="H377" s="148"/>
      <c r="I377" s="148"/>
      <c r="J377" s="148"/>
      <c r="K377" s="148"/>
      <c r="L377" s="148"/>
      <c r="M377" s="148"/>
      <c r="N377" s="148"/>
      <c r="O377" s="148"/>
      <c r="P377" s="148"/>
      <c r="Q377" s="149"/>
    </row>
    <row r="378" spans="1:17" ht="31.5" customHeight="1" x14ac:dyDescent="0.25">
      <c r="A378" s="67">
        <v>35</v>
      </c>
      <c r="B378" s="129" t="s">
        <v>550</v>
      </c>
      <c r="C378" s="129" t="s">
        <v>565</v>
      </c>
      <c r="D378" s="129" t="s">
        <v>566</v>
      </c>
      <c r="E378" s="78">
        <v>670</v>
      </c>
      <c r="F378" s="180">
        <v>340</v>
      </c>
      <c r="G378" s="180">
        <v>270</v>
      </c>
      <c r="H378" s="148"/>
      <c r="I378" s="148"/>
      <c r="J378" s="148"/>
      <c r="K378" s="148"/>
      <c r="L378" s="148"/>
      <c r="M378" s="148"/>
      <c r="N378" s="148"/>
      <c r="O378" s="148"/>
      <c r="P378" s="148"/>
      <c r="Q378" s="149"/>
    </row>
    <row r="379" spans="1:17" ht="31.5" customHeight="1" x14ac:dyDescent="0.25">
      <c r="A379" s="67">
        <v>36</v>
      </c>
      <c r="B379" s="129" t="s">
        <v>550</v>
      </c>
      <c r="C379" s="129" t="s">
        <v>567</v>
      </c>
      <c r="D379" s="129" t="s">
        <v>568</v>
      </c>
      <c r="E379" s="78">
        <v>670</v>
      </c>
      <c r="F379" s="180">
        <v>340</v>
      </c>
      <c r="G379" s="180">
        <v>270</v>
      </c>
      <c r="H379" s="148"/>
      <c r="I379" s="148"/>
      <c r="J379" s="148"/>
      <c r="K379" s="148"/>
      <c r="L379" s="148"/>
      <c r="M379" s="148"/>
      <c r="N379" s="148"/>
      <c r="O379" s="148"/>
      <c r="P379" s="148"/>
      <c r="Q379" s="149"/>
    </row>
    <row r="380" spans="1:17" ht="31.5" customHeight="1" x14ac:dyDescent="0.25">
      <c r="A380" s="67">
        <v>37</v>
      </c>
      <c r="B380" s="129" t="s">
        <v>550</v>
      </c>
      <c r="C380" s="129" t="s">
        <v>569</v>
      </c>
      <c r="D380" s="129" t="s">
        <v>570</v>
      </c>
      <c r="E380" s="78">
        <v>670</v>
      </c>
      <c r="F380" s="180">
        <v>335</v>
      </c>
      <c r="G380" s="180">
        <v>268</v>
      </c>
      <c r="H380" s="148"/>
      <c r="I380" s="148"/>
      <c r="J380" s="148"/>
      <c r="K380" s="148"/>
      <c r="L380" s="148"/>
      <c r="M380" s="148"/>
      <c r="N380" s="148"/>
      <c r="O380" s="148"/>
      <c r="P380" s="148"/>
      <c r="Q380" s="149"/>
    </row>
    <row r="381" spans="1:17" ht="31.5" customHeight="1" x14ac:dyDescent="0.25">
      <c r="A381" s="67">
        <v>38</v>
      </c>
      <c r="B381" s="126" t="s">
        <v>571</v>
      </c>
      <c r="C381" s="126" t="s">
        <v>572</v>
      </c>
      <c r="D381" s="126" t="s">
        <v>573</v>
      </c>
      <c r="E381" s="18">
        <v>640</v>
      </c>
      <c r="F381" s="18">
        <v>340</v>
      </c>
      <c r="G381" s="18">
        <v>180</v>
      </c>
      <c r="H381" s="23"/>
      <c r="I381" s="23"/>
      <c r="J381" s="18"/>
      <c r="K381" s="148"/>
      <c r="L381" s="148"/>
      <c r="M381" s="148"/>
      <c r="N381" s="148"/>
      <c r="O381" s="148"/>
      <c r="P381" s="148"/>
      <c r="Q381" s="149"/>
    </row>
    <row r="382" spans="1:17" ht="31.5" customHeight="1" x14ac:dyDescent="0.25">
      <c r="A382" s="67">
        <v>39</v>
      </c>
      <c r="B382" s="126" t="s">
        <v>574</v>
      </c>
      <c r="C382" s="126"/>
      <c r="D382" s="126"/>
      <c r="E382" s="18">
        <v>220</v>
      </c>
      <c r="F382" s="18"/>
      <c r="G382" s="18"/>
      <c r="H382" s="23"/>
      <c r="I382" s="23"/>
      <c r="J382" s="18"/>
      <c r="K382" s="148"/>
      <c r="L382" s="148"/>
      <c r="M382" s="148"/>
      <c r="N382" s="148"/>
      <c r="O382" s="148"/>
      <c r="P382" s="148"/>
      <c r="Q382" s="149"/>
    </row>
    <row r="383" spans="1:17" ht="31.5" customHeight="1" x14ac:dyDescent="0.25">
      <c r="A383" s="67">
        <v>40</v>
      </c>
      <c r="B383" s="126" t="s">
        <v>575</v>
      </c>
      <c r="C383" s="126"/>
      <c r="D383" s="126"/>
      <c r="E383" s="18">
        <v>170</v>
      </c>
      <c r="F383" s="18">
        <v>110</v>
      </c>
      <c r="G383" s="18">
        <v>63</v>
      </c>
      <c r="H383" s="23">
        <v>95</v>
      </c>
      <c r="I383" s="23">
        <v>53</v>
      </c>
      <c r="J383" s="18">
        <v>53</v>
      </c>
      <c r="K383" s="148"/>
      <c r="L383" s="148"/>
      <c r="M383" s="148"/>
      <c r="N383" s="148"/>
      <c r="O383" s="148"/>
      <c r="P383" s="148"/>
      <c r="Q383" s="149"/>
    </row>
    <row r="384" spans="1:17" ht="31.5" customHeight="1" x14ac:dyDescent="0.25">
      <c r="A384" s="172" t="s">
        <v>883</v>
      </c>
      <c r="B384" s="173" t="s">
        <v>884</v>
      </c>
      <c r="C384" s="148"/>
      <c r="D384" s="148"/>
      <c r="E384" s="148"/>
      <c r="F384" s="148"/>
      <c r="G384" s="148"/>
      <c r="H384" s="148"/>
      <c r="I384" s="148"/>
      <c r="J384" s="148"/>
      <c r="K384" s="148"/>
      <c r="L384" s="148"/>
      <c r="M384" s="148"/>
      <c r="N384" s="148"/>
      <c r="O384" s="148"/>
      <c r="P384" s="148"/>
      <c r="Q384" s="149"/>
    </row>
    <row r="385" spans="1:17" ht="31.5" customHeight="1" x14ac:dyDescent="0.25">
      <c r="A385" s="174">
        <v>1</v>
      </c>
      <c r="B385" s="8" t="s">
        <v>577</v>
      </c>
      <c r="C385" s="175"/>
      <c r="D385" s="175"/>
      <c r="E385" s="12">
        <v>170</v>
      </c>
      <c r="F385" s="12">
        <v>110</v>
      </c>
      <c r="G385" s="12">
        <v>63</v>
      </c>
      <c r="H385" s="12">
        <v>95</v>
      </c>
      <c r="I385" s="12">
        <v>53</v>
      </c>
      <c r="J385" s="12">
        <v>53</v>
      </c>
      <c r="K385" s="148"/>
      <c r="L385" s="148"/>
      <c r="M385" s="148"/>
      <c r="N385" s="148"/>
      <c r="O385" s="148"/>
      <c r="P385" s="148"/>
      <c r="Q385" s="149"/>
    </row>
    <row r="386" spans="1:17" ht="15.75" x14ac:dyDescent="0.25">
      <c r="A386" s="176">
        <v>2</v>
      </c>
      <c r="B386" s="8" t="s">
        <v>578</v>
      </c>
      <c r="C386" s="129"/>
      <c r="D386" s="129"/>
      <c r="E386" s="125">
        <v>180</v>
      </c>
      <c r="F386" s="125">
        <v>110</v>
      </c>
      <c r="G386" s="125">
        <v>65</v>
      </c>
      <c r="H386" s="125">
        <v>100</v>
      </c>
      <c r="I386" s="125">
        <v>54</v>
      </c>
      <c r="J386" s="12">
        <v>54</v>
      </c>
      <c r="K386" s="148"/>
      <c r="L386" s="148"/>
      <c r="M386" s="148"/>
      <c r="N386" s="148"/>
      <c r="O386" s="148"/>
      <c r="P386" s="148"/>
      <c r="Q386" s="149"/>
    </row>
    <row r="387" spans="1:17" x14ac:dyDescent="0.25">
      <c r="A387" s="172" t="s">
        <v>885</v>
      </c>
      <c r="B387" s="173" t="s">
        <v>886</v>
      </c>
      <c r="C387" s="148"/>
      <c r="D387" s="148"/>
      <c r="E387" s="148"/>
      <c r="F387" s="148"/>
      <c r="G387" s="148"/>
      <c r="H387" s="148"/>
      <c r="I387" s="148"/>
      <c r="J387" s="148"/>
      <c r="K387" s="148"/>
      <c r="L387" s="148"/>
      <c r="M387" s="148"/>
      <c r="N387" s="148"/>
      <c r="O387" s="148"/>
      <c r="P387" s="148"/>
      <c r="Q387" s="149"/>
    </row>
    <row r="388" spans="1:17" ht="15.75" x14ac:dyDescent="0.25">
      <c r="A388" s="174">
        <v>1</v>
      </c>
      <c r="B388" s="8" t="s">
        <v>580</v>
      </c>
      <c r="C388" s="175"/>
      <c r="D388" s="175"/>
      <c r="E388" s="28">
        <v>400</v>
      </c>
      <c r="F388" s="28">
        <v>190</v>
      </c>
      <c r="G388" s="28">
        <v>120</v>
      </c>
      <c r="H388" s="28">
        <v>150</v>
      </c>
      <c r="I388" s="28">
        <v>93</v>
      </c>
      <c r="J388" s="12">
        <v>80</v>
      </c>
      <c r="K388" s="148"/>
      <c r="L388" s="148"/>
      <c r="M388" s="148"/>
      <c r="N388" s="148"/>
      <c r="O388" s="148"/>
      <c r="P388" s="148"/>
      <c r="Q388" s="149"/>
    </row>
    <row r="389" spans="1:17" ht="31.5" x14ac:dyDescent="0.25">
      <c r="A389" s="176">
        <v>2</v>
      </c>
      <c r="B389" s="8" t="s">
        <v>581</v>
      </c>
      <c r="C389" s="129"/>
      <c r="D389" s="129"/>
      <c r="E389" s="12">
        <v>170</v>
      </c>
      <c r="F389" s="12">
        <v>110</v>
      </c>
      <c r="G389" s="12">
        <v>63</v>
      </c>
      <c r="H389" s="12">
        <v>95</v>
      </c>
      <c r="I389" s="12">
        <v>53</v>
      </c>
      <c r="J389" s="12">
        <v>53</v>
      </c>
      <c r="K389" s="148"/>
      <c r="L389" s="148"/>
      <c r="M389" s="148"/>
      <c r="N389" s="148"/>
      <c r="O389" s="148"/>
      <c r="P389" s="148"/>
      <c r="Q389" s="149"/>
    </row>
    <row r="390" spans="1:17" x14ac:dyDescent="0.25">
      <c r="A390" s="172" t="s">
        <v>887</v>
      </c>
      <c r="B390" s="120" t="s">
        <v>888</v>
      </c>
      <c r="C390" s="148"/>
      <c r="D390" s="148"/>
      <c r="E390" s="148"/>
      <c r="F390" s="148"/>
      <c r="G390" s="148"/>
      <c r="H390" s="148"/>
      <c r="I390" s="148"/>
      <c r="J390" s="148"/>
      <c r="K390" s="148"/>
      <c r="L390" s="148"/>
      <c r="M390" s="148"/>
      <c r="N390" s="148"/>
      <c r="O390" s="148"/>
      <c r="P390" s="148"/>
      <c r="Q390" s="149"/>
    </row>
    <row r="391" spans="1:17" ht="31.5" x14ac:dyDescent="0.25">
      <c r="A391" s="174">
        <v>1</v>
      </c>
      <c r="B391" s="8" t="s">
        <v>583</v>
      </c>
      <c r="C391" s="175"/>
      <c r="D391" s="175"/>
      <c r="E391" s="28">
        <v>180</v>
      </c>
      <c r="F391" s="28">
        <v>113.15700000000001</v>
      </c>
      <c r="G391" s="28">
        <v>64.808099999999996</v>
      </c>
      <c r="H391" s="28">
        <v>97.212149999999994</v>
      </c>
      <c r="I391" s="28">
        <v>54.006749999999997</v>
      </c>
      <c r="J391" s="12">
        <v>54.006749999999997</v>
      </c>
      <c r="K391" s="148"/>
      <c r="L391" s="148"/>
      <c r="M391" s="148"/>
      <c r="N391" s="148"/>
      <c r="O391" s="148"/>
      <c r="P391" s="148"/>
      <c r="Q391" s="149"/>
    </row>
    <row r="392" spans="1:17" ht="15.75" x14ac:dyDescent="0.25">
      <c r="A392" s="176">
        <v>2</v>
      </c>
      <c r="B392" s="8" t="s">
        <v>584</v>
      </c>
      <c r="C392" s="129"/>
      <c r="D392" s="129"/>
      <c r="E392" s="12">
        <v>120</v>
      </c>
      <c r="F392" s="12">
        <v>63</v>
      </c>
      <c r="G392" s="12">
        <v>53</v>
      </c>
      <c r="H392" s="12">
        <v>63</v>
      </c>
      <c r="I392" s="12">
        <v>53</v>
      </c>
      <c r="J392" s="12">
        <v>53</v>
      </c>
      <c r="K392" s="148"/>
      <c r="L392" s="148"/>
      <c r="M392" s="148"/>
      <c r="N392" s="148"/>
      <c r="O392" s="148"/>
      <c r="P392" s="148"/>
      <c r="Q392" s="149"/>
    </row>
    <row r="393" spans="1:17" x14ac:dyDescent="0.25">
      <c r="A393" s="172" t="s">
        <v>889</v>
      </c>
      <c r="B393" s="173" t="s">
        <v>890</v>
      </c>
      <c r="C393" s="148"/>
      <c r="D393" s="148"/>
      <c r="E393" s="148"/>
      <c r="F393" s="148"/>
      <c r="G393" s="148"/>
      <c r="H393" s="148"/>
      <c r="I393" s="148"/>
      <c r="J393" s="148"/>
      <c r="K393" s="148"/>
      <c r="L393" s="148"/>
      <c r="M393" s="148"/>
      <c r="N393" s="148"/>
      <c r="O393" s="148"/>
      <c r="P393" s="148"/>
      <c r="Q393" s="149"/>
    </row>
    <row r="394" spans="1:17" ht="15.75" x14ac:dyDescent="0.25">
      <c r="A394" s="174">
        <v>1</v>
      </c>
      <c r="B394" s="8" t="s">
        <v>586</v>
      </c>
      <c r="C394" s="175"/>
      <c r="D394" s="175"/>
      <c r="E394" s="12">
        <v>120</v>
      </c>
      <c r="F394" s="12">
        <v>63</v>
      </c>
      <c r="G394" s="12">
        <v>53</v>
      </c>
      <c r="H394" s="12">
        <v>63</v>
      </c>
      <c r="I394" s="12">
        <v>53</v>
      </c>
      <c r="J394" s="12">
        <v>53</v>
      </c>
      <c r="K394" s="148"/>
      <c r="L394" s="148"/>
      <c r="M394" s="148"/>
      <c r="N394" s="148"/>
      <c r="O394" s="148"/>
      <c r="P394" s="148"/>
      <c r="Q394" s="149"/>
    </row>
    <row r="395" spans="1:17" ht="15.75" x14ac:dyDescent="0.25">
      <c r="A395" s="176">
        <v>2</v>
      </c>
      <c r="B395" s="8" t="s">
        <v>587</v>
      </c>
      <c r="C395" s="129"/>
      <c r="D395" s="129"/>
      <c r="E395" s="12">
        <v>180</v>
      </c>
      <c r="F395" s="12">
        <v>113.15700000000001</v>
      </c>
      <c r="G395" s="12">
        <v>64.808099999999996</v>
      </c>
      <c r="H395" s="12">
        <v>97.212149999999994</v>
      </c>
      <c r="I395" s="12">
        <v>54.006749999999997</v>
      </c>
      <c r="J395" s="12">
        <v>54.006749999999997</v>
      </c>
      <c r="K395" s="148"/>
      <c r="L395" s="148"/>
      <c r="M395" s="148"/>
      <c r="N395" s="148"/>
      <c r="O395" s="148"/>
      <c r="P395" s="148"/>
      <c r="Q395" s="149"/>
    </row>
    <row r="396" spans="1:17" ht="31.5" x14ac:dyDescent="0.25">
      <c r="A396" s="175" t="s">
        <v>891</v>
      </c>
      <c r="B396" s="31" t="s">
        <v>589</v>
      </c>
      <c r="C396" s="175"/>
      <c r="D396" s="175"/>
      <c r="E396" s="125">
        <v>180</v>
      </c>
      <c r="F396" s="125">
        <v>110</v>
      </c>
      <c r="G396" s="125">
        <v>65</v>
      </c>
      <c r="H396" s="125">
        <v>100</v>
      </c>
      <c r="I396" s="125">
        <v>54</v>
      </c>
      <c r="J396" s="12">
        <v>54</v>
      </c>
      <c r="K396" s="148"/>
      <c r="L396" s="148"/>
      <c r="M396" s="148"/>
      <c r="N396" s="148"/>
      <c r="O396" s="148"/>
      <c r="P396" s="148"/>
      <c r="Q396" s="149"/>
    </row>
    <row r="397" spans="1:17" x14ac:dyDescent="0.25">
      <c r="A397" s="172" t="s">
        <v>892</v>
      </c>
      <c r="B397" s="173" t="s">
        <v>893</v>
      </c>
      <c r="C397" s="148"/>
      <c r="D397" s="148"/>
      <c r="E397" s="148"/>
      <c r="F397" s="148"/>
      <c r="G397" s="148"/>
      <c r="H397" s="148"/>
      <c r="I397" s="148"/>
      <c r="J397" s="148"/>
      <c r="K397" s="148"/>
      <c r="L397" s="148"/>
      <c r="M397" s="148"/>
      <c r="N397" s="148"/>
      <c r="O397" s="148"/>
      <c r="P397" s="148"/>
      <c r="Q397" s="149"/>
    </row>
    <row r="398" spans="1:17" ht="15.75" x14ac:dyDescent="0.25">
      <c r="A398" s="7">
        <v>1</v>
      </c>
      <c r="B398" s="8" t="s">
        <v>591</v>
      </c>
      <c r="C398" s="12"/>
      <c r="D398" s="12"/>
      <c r="E398" s="12">
        <v>130</v>
      </c>
      <c r="F398" s="12">
        <v>92</v>
      </c>
      <c r="G398" s="12">
        <v>55</v>
      </c>
      <c r="H398" s="12">
        <v>84</v>
      </c>
      <c r="I398" s="12">
        <v>53</v>
      </c>
      <c r="J398" s="12">
        <v>53</v>
      </c>
      <c r="K398" s="148"/>
      <c r="L398" s="148"/>
      <c r="M398" s="148"/>
      <c r="N398" s="148"/>
      <c r="O398" s="148"/>
      <c r="P398" s="148"/>
      <c r="Q398" s="149"/>
    </row>
    <row r="399" spans="1:17" ht="15.75" x14ac:dyDescent="0.25">
      <c r="A399" s="7">
        <v>2</v>
      </c>
      <c r="B399" s="8" t="s">
        <v>592</v>
      </c>
      <c r="C399" s="124"/>
      <c r="D399" s="124"/>
      <c r="E399" s="12">
        <v>100</v>
      </c>
      <c r="F399" s="12">
        <v>53</v>
      </c>
      <c r="G399" s="12">
        <v>42</v>
      </c>
      <c r="H399" s="12">
        <v>53</v>
      </c>
      <c r="I399" s="28">
        <v>42</v>
      </c>
      <c r="J399" s="12">
        <v>42</v>
      </c>
      <c r="K399" s="148"/>
      <c r="L399" s="148"/>
      <c r="M399" s="148"/>
      <c r="N399" s="148"/>
      <c r="O399" s="148"/>
      <c r="P399" s="148"/>
      <c r="Q399" s="149"/>
    </row>
    <row r="400" spans="1:17" ht="30" x14ac:dyDescent="0.25">
      <c r="A400" s="7">
        <v>3</v>
      </c>
      <c r="B400" s="8" t="s">
        <v>593</v>
      </c>
      <c r="C400" s="124"/>
      <c r="D400" s="124"/>
      <c r="E400" s="12">
        <v>370</v>
      </c>
      <c r="F400" s="12">
        <v>158</v>
      </c>
      <c r="G400" s="12">
        <v>97</v>
      </c>
      <c r="H400" s="12">
        <v>119</v>
      </c>
      <c r="I400" s="12">
        <v>76</v>
      </c>
      <c r="J400" s="12">
        <v>65</v>
      </c>
      <c r="K400" s="12">
        <f>E400*1.6</f>
        <v>592</v>
      </c>
      <c r="L400" s="148"/>
      <c r="M400" s="148"/>
      <c r="N400" s="148"/>
      <c r="O400" s="148"/>
      <c r="P400" s="148"/>
      <c r="Q400" s="149" t="s">
        <v>796</v>
      </c>
    </row>
    <row r="401" spans="1:17" ht="15.75" x14ac:dyDescent="0.25">
      <c r="A401" s="7">
        <v>4</v>
      </c>
      <c r="B401" s="8" t="s">
        <v>594</v>
      </c>
      <c r="C401" s="117"/>
      <c r="D401" s="117"/>
      <c r="E401" s="117">
        <v>160</v>
      </c>
      <c r="F401" s="117">
        <v>100</v>
      </c>
      <c r="G401" s="117">
        <v>77</v>
      </c>
      <c r="H401" s="117">
        <v>95</v>
      </c>
      <c r="I401" s="117">
        <v>53</v>
      </c>
      <c r="J401" s="117">
        <v>53</v>
      </c>
      <c r="K401" s="148"/>
      <c r="L401" s="148"/>
      <c r="M401" s="148"/>
      <c r="N401" s="148"/>
      <c r="O401" s="148"/>
      <c r="P401" s="148"/>
      <c r="Q401" s="149"/>
    </row>
    <row r="402" spans="1:17" x14ac:dyDescent="0.25">
      <c r="A402" s="172" t="s">
        <v>894</v>
      </c>
      <c r="B402" s="173" t="s">
        <v>895</v>
      </c>
      <c r="C402" s="148"/>
      <c r="D402" s="148"/>
      <c r="E402" s="148"/>
      <c r="F402" s="148"/>
      <c r="G402" s="148"/>
      <c r="H402" s="148"/>
      <c r="I402" s="148"/>
      <c r="J402" s="148"/>
      <c r="K402" s="148"/>
      <c r="L402" s="148"/>
      <c r="M402" s="148"/>
      <c r="N402" s="148"/>
      <c r="O402" s="148"/>
      <c r="P402" s="148"/>
      <c r="Q402" s="149"/>
    </row>
    <row r="403" spans="1:17" ht="31.5" customHeight="1" x14ac:dyDescent="0.25">
      <c r="A403" s="7">
        <v>1</v>
      </c>
      <c r="B403" s="116" t="s">
        <v>596</v>
      </c>
      <c r="C403" s="116" t="s">
        <v>597</v>
      </c>
      <c r="D403" s="116" t="s">
        <v>598</v>
      </c>
      <c r="E403" s="9">
        <v>890</v>
      </c>
      <c r="F403" s="9">
        <v>710</v>
      </c>
      <c r="G403" s="9">
        <v>410</v>
      </c>
      <c r="H403" s="10"/>
      <c r="I403" s="10"/>
      <c r="J403" s="10"/>
      <c r="K403" s="148"/>
      <c r="L403" s="148"/>
      <c r="M403" s="148"/>
      <c r="N403" s="148"/>
      <c r="O403" s="148"/>
      <c r="P403" s="148"/>
      <c r="Q403" s="149"/>
    </row>
    <row r="404" spans="1:17" ht="31.5" customHeight="1" x14ac:dyDescent="0.25">
      <c r="A404" s="7">
        <v>2</v>
      </c>
      <c r="B404" s="116" t="s">
        <v>596</v>
      </c>
      <c r="C404" s="116" t="s">
        <v>599</v>
      </c>
      <c r="D404" s="116" t="s">
        <v>600</v>
      </c>
      <c r="E404" s="28">
        <v>890</v>
      </c>
      <c r="F404" s="117"/>
      <c r="G404" s="117"/>
      <c r="H404" s="117"/>
      <c r="I404" s="117"/>
      <c r="J404" s="117"/>
      <c r="K404" s="148"/>
      <c r="L404" s="148"/>
      <c r="M404" s="148"/>
      <c r="N404" s="148"/>
      <c r="O404" s="148"/>
      <c r="P404" s="148"/>
      <c r="Q404" s="149"/>
    </row>
    <row r="405" spans="1:17" ht="31.5" customHeight="1" x14ac:dyDescent="0.25">
      <c r="A405" s="7">
        <v>3</v>
      </c>
      <c r="B405" s="116" t="s">
        <v>596</v>
      </c>
      <c r="C405" s="116" t="s">
        <v>600</v>
      </c>
      <c r="D405" s="116" t="s">
        <v>601</v>
      </c>
      <c r="E405" s="9">
        <v>1400</v>
      </c>
      <c r="F405" s="9">
        <v>1200</v>
      </c>
      <c r="G405" s="9">
        <v>700</v>
      </c>
      <c r="H405" s="10"/>
      <c r="I405" s="10"/>
      <c r="J405" s="10"/>
      <c r="K405" s="148"/>
      <c r="L405" s="148"/>
      <c r="M405" s="148"/>
      <c r="N405" s="148"/>
      <c r="O405" s="148"/>
      <c r="P405" s="148"/>
      <c r="Q405" s="149"/>
    </row>
    <row r="406" spans="1:17" ht="31.5" customHeight="1" x14ac:dyDescent="0.25">
      <c r="A406" s="7">
        <v>4</v>
      </c>
      <c r="B406" s="116" t="s">
        <v>304</v>
      </c>
      <c r="C406" s="116" t="s">
        <v>602</v>
      </c>
      <c r="D406" s="116" t="s">
        <v>603</v>
      </c>
      <c r="E406" s="9">
        <v>430</v>
      </c>
      <c r="F406" s="9">
        <v>280</v>
      </c>
      <c r="G406" s="9">
        <v>190</v>
      </c>
      <c r="H406" s="10"/>
      <c r="I406" s="10"/>
      <c r="J406" s="10"/>
      <c r="K406" s="148"/>
      <c r="L406" s="148"/>
      <c r="M406" s="148"/>
      <c r="N406" s="148"/>
      <c r="O406" s="148"/>
      <c r="P406" s="148"/>
      <c r="Q406" s="149"/>
    </row>
    <row r="407" spans="1:17" ht="31.5" customHeight="1" x14ac:dyDescent="0.25">
      <c r="A407" s="7">
        <v>5</v>
      </c>
      <c r="B407" s="116" t="s">
        <v>304</v>
      </c>
      <c r="C407" s="116" t="s">
        <v>604</v>
      </c>
      <c r="D407" s="116" t="s">
        <v>596</v>
      </c>
      <c r="E407" s="9">
        <v>520</v>
      </c>
      <c r="F407" s="9">
        <v>360</v>
      </c>
      <c r="G407" s="9">
        <v>230</v>
      </c>
      <c r="H407" s="10"/>
      <c r="I407" s="10"/>
      <c r="J407" s="10"/>
      <c r="K407" s="148"/>
      <c r="L407" s="148"/>
      <c r="M407" s="148"/>
      <c r="N407" s="148"/>
      <c r="O407" s="148"/>
      <c r="P407" s="148"/>
      <c r="Q407" s="149"/>
    </row>
    <row r="408" spans="1:17" ht="31.5" customHeight="1" x14ac:dyDescent="0.25">
      <c r="A408" s="7">
        <v>6</v>
      </c>
      <c r="B408" s="116" t="s">
        <v>415</v>
      </c>
      <c r="C408" s="116" t="s">
        <v>605</v>
      </c>
      <c r="D408" s="116" t="s">
        <v>606</v>
      </c>
      <c r="E408" s="9">
        <v>840</v>
      </c>
      <c r="F408" s="9">
        <v>640</v>
      </c>
      <c r="G408" s="9">
        <v>460</v>
      </c>
      <c r="H408" s="10"/>
      <c r="I408" s="10"/>
      <c r="J408" s="10"/>
      <c r="K408" s="148"/>
      <c r="L408" s="148"/>
      <c r="M408" s="148"/>
      <c r="N408" s="148"/>
      <c r="O408" s="148"/>
      <c r="P408" s="148"/>
      <c r="Q408" s="149"/>
    </row>
    <row r="409" spans="1:17" ht="31.5" customHeight="1" x14ac:dyDescent="0.25">
      <c r="A409" s="7">
        <v>7</v>
      </c>
      <c r="B409" s="116" t="s">
        <v>607</v>
      </c>
      <c r="C409" s="116" t="s">
        <v>608</v>
      </c>
      <c r="D409" s="116" t="s">
        <v>609</v>
      </c>
      <c r="E409" s="9">
        <v>840</v>
      </c>
      <c r="F409" s="9">
        <v>640</v>
      </c>
      <c r="G409" s="9">
        <v>460</v>
      </c>
      <c r="H409" s="10"/>
      <c r="I409" s="10"/>
      <c r="J409" s="10"/>
      <c r="K409" s="148"/>
      <c r="L409" s="148"/>
      <c r="M409" s="148"/>
      <c r="N409" s="148"/>
      <c r="O409" s="148"/>
      <c r="P409" s="148"/>
      <c r="Q409" s="149"/>
    </row>
    <row r="410" spans="1:17" ht="31.5" customHeight="1" x14ac:dyDescent="0.25">
      <c r="A410" s="7">
        <v>8</v>
      </c>
      <c r="B410" s="116" t="s">
        <v>607</v>
      </c>
      <c r="C410" s="116" t="s">
        <v>610</v>
      </c>
      <c r="D410" s="116" t="s">
        <v>611</v>
      </c>
      <c r="E410" s="9">
        <v>840</v>
      </c>
      <c r="F410" s="9">
        <v>640</v>
      </c>
      <c r="G410" s="9">
        <v>460</v>
      </c>
      <c r="H410" s="10"/>
      <c r="I410" s="10"/>
      <c r="J410" s="10"/>
      <c r="K410" s="148"/>
      <c r="L410" s="148"/>
      <c r="M410" s="148"/>
      <c r="N410" s="148"/>
      <c r="O410" s="148"/>
      <c r="P410" s="148"/>
      <c r="Q410" s="149"/>
    </row>
    <row r="411" spans="1:17" ht="31.5" customHeight="1" x14ac:dyDescent="0.25">
      <c r="A411" s="7">
        <v>9</v>
      </c>
      <c r="B411" s="116" t="s">
        <v>607</v>
      </c>
      <c r="C411" s="116" t="s">
        <v>612</v>
      </c>
      <c r="D411" s="116" t="s">
        <v>613</v>
      </c>
      <c r="E411" s="9">
        <v>270</v>
      </c>
      <c r="F411" s="9">
        <v>170</v>
      </c>
      <c r="G411" s="9">
        <v>150</v>
      </c>
      <c r="H411" s="10"/>
      <c r="I411" s="10"/>
      <c r="J411" s="10"/>
      <c r="K411" s="148"/>
      <c r="L411" s="148"/>
      <c r="M411" s="148"/>
      <c r="N411" s="148"/>
      <c r="O411" s="148"/>
      <c r="P411" s="148"/>
      <c r="Q411" s="149"/>
    </row>
    <row r="412" spans="1:17" ht="31.5" customHeight="1" x14ac:dyDescent="0.25">
      <c r="A412" s="7">
        <v>10</v>
      </c>
      <c r="B412" s="116" t="s">
        <v>607</v>
      </c>
      <c r="C412" s="116" t="s">
        <v>614</v>
      </c>
      <c r="D412" s="116" t="s">
        <v>615</v>
      </c>
      <c r="E412" s="9">
        <v>350</v>
      </c>
      <c r="F412" s="9">
        <v>260</v>
      </c>
      <c r="G412" s="9">
        <v>180</v>
      </c>
      <c r="H412" s="10"/>
      <c r="I412" s="10"/>
      <c r="J412" s="10"/>
      <c r="K412" s="148"/>
      <c r="L412" s="148"/>
      <c r="M412" s="148"/>
      <c r="N412" s="148"/>
      <c r="O412" s="148"/>
      <c r="P412" s="148"/>
      <c r="Q412" s="149"/>
    </row>
    <row r="413" spans="1:17" ht="31.5" customHeight="1" x14ac:dyDescent="0.25">
      <c r="A413" s="7">
        <v>11</v>
      </c>
      <c r="B413" s="116" t="s">
        <v>331</v>
      </c>
      <c r="C413" s="116" t="s">
        <v>616</v>
      </c>
      <c r="D413" s="116" t="s">
        <v>606</v>
      </c>
      <c r="E413" s="29">
        <v>1200</v>
      </c>
      <c r="F413" s="29"/>
      <c r="G413" s="29"/>
      <c r="H413" s="10"/>
      <c r="I413" s="10"/>
      <c r="J413" s="10"/>
      <c r="K413" s="148"/>
      <c r="L413" s="148"/>
      <c r="M413" s="148"/>
      <c r="N413" s="148"/>
      <c r="O413" s="148"/>
      <c r="P413" s="148"/>
      <c r="Q413" s="149"/>
    </row>
    <row r="414" spans="1:17" ht="31.5" customHeight="1" x14ac:dyDescent="0.25">
      <c r="A414" s="7">
        <v>12</v>
      </c>
      <c r="B414" s="116" t="s">
        <v>94</v>
      </c>
      <c r="C414" s="116" t="s">
        <v>286</v>
      </c>
      <c r="D414" s="116" t="s">
        <v>617</v>
      </c>
      <c r="E414" s="9">
        <v>740</v>
      </c>
      <c r="F414" s="9">
        <v>590</v>
      </c>
      <c r="G414" s="9">
        <v>340</v>
      </c>
      <c r="H414" s="10"/>
      <c r="I414" s="10"/>
      <c r="J414" s="10"/>
      <c r="K414" s="148"/>
      <c r="L414" s="148"/>
      <c r="M414" s="148"/>
      <c r="N414" s="148"/>
      <c r="O414" s="148"/>
      <c r="P414" s="148"/>
      <c r="Q414" s="149"/>
    </row>
    <row r="415" spans="1:17" ht="31.5" customHeight="1" x14ac:dyDescent="0.25">
      <c r="A415" s="7">
        <v>13</v>
      </c>
      <c r="B415" s="116" t="s">
        <v>324</v>
      </c>
      <c r="C415" s="116" t="s">
        <v>618</v>
      </c>
      <c r="D415" s="116" t="s">
        <v>619</v>
      </c>
      <c r="E415" s="9">
        <v>400</v>
      </c>
      <c r="F415" s="9">
        <v>270</v>
      </c>
      <c r="G415" s="9">
        <v>220</v>
      </c>
      <c r="H415" s="10"/>
      <c r="I415" s="10"/>
      <c r="J415" s="10"/>
      <c r="K415" s="148"/>
      <c r="L415" s="148"/>
      <c r="M415" s="148"/>
      <c r="N415" s="148"/>
      <c r="O415" s="148"/>
      <c r="P415" s="148"/>
      <c r="Q415" s="149"/>
    </row>
    <row r="416" spans="1:17" ht="31.5" customHeight="1" x14ac:dyDescent="0.25">
      <c r="A416" s="7">
        <v>14</v>
      </c>
      <c r="B416" s="116" t="s">
        <v>422</v>
      </c>
      <c r="C416" s="116" t="s">
        <v>618</v>
      </c>
      <c r="D416" s="116" t="s">
        <v>620</v>
      </c>
      <c r="E416" s="9">
        <v>400</v>
      </c>
      <c r="F416" s="9">
        <v>270</v>
      </c>
      <c r="G416" s="9">
        <v>220</v>
      </c>
      <c r="H416" s="10"/>
      <c r="I416" s="10"/>
      <c r="J416" s="10"/>
      <c r="K416" s="148"/>
      <c r="L416" s="148"/>
      <c r="M416" s="148"/>
      <c r="N416" s="148"/>
      <c r="O416" s="148"/>
      <c r="P416" s="148"/>
      <c r="Q416" s="149"/>
    </row>
    <row r="417" spans="1:17" ht="31.5" customHeight="1" x14ac:dyDescent="0.25">
      <c r="A417" s="7">
        <v>15</v>
      </c>
      <c r="B417" s="116" t="s">
        <v>621</v>
      </c>
      <c r="C417" s="116" t="s">
        <v>286</v>
      </c>
      <c r="D417" s="116" t="s">
        <v>622</v>
      </c>
      <c r="E417" s="9">
        <v>280</v>
      </c>
      <c r="F417" s="9">
        <v>190</v>
      </c>
      <c r="G417" s="9">
        <v>150</v>
      </c>
      <c r="H417" s="10"/>
      <c r="I417" s="10"/>
      <c r="J417" s="10"/>
      <c r="K417" s="148"/>
      <c r="L417" s="148"/>
      <c r="M417" s="148"/>
      <c r="N417" s="148"/>
      <c r="O417" s="148"/>
      <c r="P417" s="148"/>
      <c r="Q417" s="149"/>
    </row>
    <row r="418" spans="1:17" ht="31.5" customHeight="1" x14ac:dyDescent="0.25">
      <c r="A418" s="7">
        <v>16</v>
      </c>
      <c r="B418" s="116" t="s">
        <v>621</v>
      </c>
      <c r="C418" s="116" t="s">
        <v>623</v>
      </c>
      <c r="D418" s="116" t="s">
        <v>618</v>
      </c>
      <c r="E418" s="9">
        <v>270</v>
      </c>
      <c r="F418" s="9">
        <v>170</v>
      </c>
      <c r="G418" s="9">
        <v>150</v>
      </c>
      <c r="H418" s="10"/>
      <c r="I418" s="10"/>
      <c r="J418" s="10"/>
      <c r="K418" s="148"/>
      <c r="L418" s="148"/>
      <c r="M418" s="148"/>
      <c r="N418" s="148"/>
      <c r="O418" s="148"/>
      <c r="P418" s="148"/>
      <c r="Q418" s="149"/>
    </row>
    <row r="419" spans="1:17" ht="31.5" customHeight="1" x14ac:dyDescent="0.25">
      <c r="A419" s="7">
        <v>17</v>
      </c>
      <c r="B419" s="116" t="s">
        <v>73</v>
      </c>
      <c r="C419" s="116" t="s">
        <v>624</v>
      </c>
      <c r="D419" s="116" t="s">
        <v>625</v>
      </c>
      <c r="E419" s="9">
        <v>350</v>
      </c>
      <c r="F419" s="9">
        <v>230</v>
      </c>
      <c r="G419" s="9">
        <v>170</v>
      </c>
      <c r="H419" s="10"/>
      <c r="I419" s="10"/>
      <c r="J419" s="10"/>
      <c r="K419" s="148"/>
      <c r="L419" s="148"/>
      <c r="M419" s="148"/>
      <c r="N419" s="148"/>
      <c r="O419" s="148"/>
      <c r="P419" s="148"/>
      <c r="Q419" s="149"/>
    </row>
    <row r="420" spans="1:17" ht="31.5" customHeight="1" x14ac:dyDescent="0.25">
      <c r="A420" s="7">
        <v>18</v>
      </c>
      <c r="B420" s="116" t="s">
        <v>73</v>
      </c>
      <c r="C420" s="116" t="s">
        <v>626</v>
      </c>
      <c r="D420" s="116" t="s">
        <v>627</v>
      </c>
      <c r="E420" s="9">
        <v>260</v>
      </c>
      <c r="F420" s="9">
        <v>200</v>
      </c>
      <c r="G420" s="9">
        <v>140</v>
      </c>
      <c r="H420" s="10"/>
      <c r="I420" s="10"/>
      <c r="J420" s="10"/>
      <c r="K420" s="148"/>
      <c r="L420" s="148"/>
      <c r="M420" s="148"/>
      <c r="N420" s="148"/>
      <c r="O420" s="148"/>
      <c r="P420" s="148"/>
      <c r="Q420" s="149"/>
    </row>
    <row r="421" spans="1:17" ht="31.5" customHeight="1" x14ac:dyDescent="0.25">
      <c r="A421" s="7">
        <v>19</v>
      </c>
      <c r="B421" s="116" t="s">
        <v>293</v>
      </c>
      <c r="C421" s="116" t="s">
        <v>618</v>
      </c>
      <c r="D421" s="116" t="s">
        <v>628</v>
      </c>
      <c r="E421" s="9">
        <v>350</v>
      </c>
      <c r="F421" s="9">
        <v>230</v>
      </c>
      <c r="G421" s="9">
        <v>170</v>
      </c>
      <c r="H421" s="10"/>
      <c r="I421" s="10"/>
      <c r="J421" s="10"/>
      <c r="K421" s="148"/>
      <c r="L421" s="148"/>
      <c r="M421" s="148"/>
      <c r="N421" s="148"/>
      <c r="O421" s="148"/>
      <c r="P421" s="148"/>
      <c r="Q421" s="149"/>
    </row>
    <row r="422" spans="1:17" ht="31.5" customHeight="1" x14ac:dyDescent="0.25">
      <c r="A422" s="7">
        <v>20</v>
      </c>
      <c r="B422" s="116" t="s">
        <v>629</v>
      </c>
      <c r="C422" s="116" t="s">
        <v>624</v>
      </c>
      <c r="D422" s="116" t="s">
        <v>602</v>
      </c>
      <c r="E422" s="9">
        <v>400</v>
      </c>
      <c r="F422" s="9">
        <v>270</v>
      </c>
      <c r="G422" s="9">
        <v>180</v>
      </c>
      <c r="H422" s="10"/>
      <c r="I422" s="10"/>
      <c r="J422" s="10"/>
      <c r="K422" s="148"/>
      <c r="L422" s="148"/>
      <c r="M422" s="148"/>
      <c r="N422" s="148"/>
      <c r="O422" s="148"/>
      <c r="P422" s="148"/>
      <c r="Q422" s="149"/>
    </row>
    <row r="423" spans="1:17" ht="31.5" customHeight="1" x14ac:dyDescent="0.25">
      <c r="A423" s="7">
        <v>21</v>
      </c>
      <c r="B423" s="116" t="s">
        <v>630</v>
      </c>
      <c r="C423" s="116" t="s">
        <v>631</v>
      </c>
      <c r="D423" s="116" t="s">
        <v>632</v>
      </c>
      <c r="E423" s="29">
        <v>400</v>
      </c>
      <c r="F423" s="29">
        <v>270</v>
      </c>
      <c r="G423" s="29">
        <v>180</v>
      </c>
      <c r="H423" s="10"/>
      <c r="I423" s="10"/>
      <c r="J423" s="10"/>
      <c r="K423" s="148"/>
      <c r="L423" s="148"/>
      <c r="M423" s="148"/>
      <c r="N423" s="148"/>
      <c r="O423" s="148"/>
      <c r="P423" s="148"/>
      <c r="Q423" s="149"/>
    </row>
    <row r="424" spans="1:17" ht="31.5" customHeight="1" x14ac:dyDescent="0.25">
      <c r="A424" s="7">
        <v>22</v>
      </c>
      <c r="B424" s="126" t="s">
        <v>312</v>
      </c>
      <c r="C424" s="126" t="s">
        <v>616</v>
      </c>
      <c r="D424" s="126" t="s">
        <v>606</v>
      </c>
      <c r="E424" s="12">
        <v>1200</v>
      </c>
      <c r="F424" s="12">
        <v>530</v>
      </c>
      <c r="G424" s="12">
        <v>370</v>
      </c>
      <c r="H424" s="125"/>
      <c r="I424" s="125"/>
      <c r="J424" s="12"/>
      <c r="K424" s="148"/>
      <c r="L424" s="148"/>
      <c r="M424" s="148"/>
      <c r="N424" s="148"/>
      <c r="O424" s="148"/>
      <c r="P424" s="148"/>
      <c r="Q424" s="149"/>
    </row>
    <row r="425" spans="1:17" ht="31.5" customHeight="1" x14ac:dyDescent="0.25">
      <c r="A425" s="7">
        <v>23</v>
      </c>
      <c r="B425" s="126" t="s">
        <v>283</v>
      </c>
      <c r="C425" s="126" t="s">
        <v>616</v>
      </c>
      <c r="D425" s="126" t="s">
        <v>633</v>
      </c>
      <c r="E425" s="12">
        <v>1200</v>
      </c>
      <c r="F425" s="12"/>
      <c r="G425" s="12"/>
      <c r="H425" s="125"/>
      <c r="I425" s="125"/>
      <c r="J425" s="12"/>
      <c r="K425" s="12">
        <f>E425*4</f>
        <v>4800</v>
      </c>
      <c r="L425" s="148"/>
      <c r="M425" s="148"/>
      <c r="N425" s="148"/>
      <c r="O425" s="148"/>
      <c r="P425" s="148"/>
      <c r="Q425" s="178" t="s">
        <v>795</v>
      </c>
    </row>
    <row r="426" spans="1:17" ht="31.5" customHeight="1" x14ac:dyDescent="0.25">
      <c r="A426" s="7">
        <v>24</v>
      </c>
      <c r="B426" s="126" t="s">
        <v>634</v>
      </c>
      <c r="C426" s="126" t="s">
        <v>610</v>
      </c>
      <c r="D426" s="126" t="s">
        <v>633</v>
      </c>
      <c r="E426" s="12">
        <v>1200</v>
      </c>
      <c r="F426" s="12"/>
      <c r="G426" s="12"/>
      <c r="H426" s="125"/>
      <c r="I426" s="125"/>
      <c r="J426" s="12"/>
      <c r="K426" s="148"/>
      <c r="L426" s="148"/>
      <c r="M426" s="148"/>
      <c r="N426" s="148"/>
      <c r="O426" s="148"/>
      <c r="P426" s="148"/>
      <c r="Q426" s="149"/>
    </row>
    <row r="427" spans="1:17" ht="31.5" customHeight="1" x14ac:dyDescent="0.25">
      <c r="A427" s="7">
        <v>25</v>
      </c>
      <c r="B427" s="116" t="s">
        <v>402</v>
      </c>
      <c r="C427" s="116" t="s">
        <v>635</v>
      </c>
      <c r="D427" s="116" t="s">
        <v>561</v>
      </c>
      <c r="E427" s="81">
        <v>1200</v>
      </c>
      <c r="F427" s="81"/>
      <c r="G427" s="81"/>
      <c r="H427" s="116"/>
      <c r="I427" s="116"/>
      <c r="J427" s="12"/>
      <c r="K427" s="148"/>
      <c r="L427" s="148"/>
      <c r="M427" s="148"/>
      <c r="N427" s="148"/>
      <c r="O427" s="148"/>
      <c r="P427" s="148"/>
      <c r="Q427" s="149"/>
    </row>
    <row r="428" spans="1:17" ht="31.5" customHeight="1" x14ac:dyDescent="0.25">
      <c r="A428" s="7">
        <v>26</v>
      </c>
      <c r="B428" s="126" t="s">
        <v>403</v>
      </c>
      <c r="C428" s="126" t="s">
        <v>636</v>
      </c>
      <c r="D428" s="126" t="s">
        <v>637</v>
      </c>
      <c r="E428" s="12">
        <v>840</v>
      </c>
      <c r="F428" s="12">
        <v>640</v>
      </c>
      <c r="G428" s="12">
        <v>460</v>
      </c>
      <c r="H428" s="125"/>
      <c r="I428" s="125"/>
      <c r="J428" s="12"/>
      <c r="K428" s="148"/>
      <c r="L428" s="148"/>
      <c r="M428" s="148"/>
      <c r="N428" s="148"/>
      <c r="O428" s="148"/>
      <c r="P428" s="148"/>
      <c r="Q428" s="149"/>
    </row>
    <row r="429" spans="1:17" ht="31.5" customHeight="1" x14ac:dyDescent="0.25">
      <c r="A429" s="7">
        <v>27</v>
      </c>
      <c r="B429" s="126" t="s">
        <v>285</v>
      </c>
      <c r="C429" s="126" t="s">
        <v>606</v>
      </c>
      <c r="D429" s="126" t="s">
        <v>638</v>
      </c>
      <c r="E429" s="12">
        <v>740</v>
      </c>
      <c r="F429" s="12">
        <v>590</v>
      </c>
      <c r="G429" s="12">
        <v>340</v>
      </c>
      <c r="H429" s="125"/>
      <c r="I429" s="125"/>
      <c r="J429" s="12"/>
      <c r="K429" s="148"/>
      <c r="L429" s="148"/>
      <c r="M429" s="148"/>
      <c r="N429" s="148"/>
      <c r="O429" s="148"/>
      <c r="P429" s="148"/>
      <c r="Q429" s="149"/>
    </row>
    <row r="430" spans="1:17" ht="31.5" customHeight="1" x14ac:dyDescent="0.25">
      <c r="A430" s="7">
        <v>28</v>
      </c>
      <c r="B430" s="126" t="s">
        <v>639</v>
      </c>
      <c r="C430" s="126"/>
      <c r="D430" s="126"/>
      <c r="E430" s="12">
        <v>160</v>
      </c>
      <c r="F430" s="12"/>
      <c r="G430" s="12"/>
      <c r="H430" s="12"/>
      <c r="I430" s="12"/>
      <c r="J430" s="12"/>
      <c r="K430" s="148"/>
      <c r="L430" s="148"/>
      <c r="M430" s="148"/>
      <c r="N430" s="148"/>
      <c r="O430" s="148"/>
      <c r="P430" s="148"/>
      <c r="Q430" s="149"/>
    </row>
    <row r="431" spans="1:17" ht="15.75" x14ac:dyDescent="0.25">
      <c r="A431" s="7">
        <v>29</v>
      </c>
      <c r="B431" s="126" t="s">
        <v>640</v>
      </c>
      <c r="C431" s="126"/>
      <c r="D431" s="126"/>
      <c r="E431" s="12">
        <v>160</v>
      </c>
      <c r="F431" s="12">
        <v>100</v>
      </c>
      <c r="G431" s="12">
        <v>77</v>
      </c>
      <c r="H431" s="12">
        <v>95</v>
      </c>
      <c r="I431" s="12">
        <v>53</v>
      </c>
      <c r="J431" s="12">
        <v>53</v>
      </c>
      <c r="K431" s="148"/>
      <c r="L431" s="148"/>
      <c r="M431" s="148"/>
      <c r="N431" s="148"/>
      <c r="O431" s="148"/>
      <c r="P431" s="148"/>
      <c r="Q431" s="149"/>
    </row>
    <row r="432" spans="1:17" ht="15.75" x14ac:dyDescent="0.25">
      <c r="A432" s="7">
        <v>30</v>
      </c>
      <c r="B432" s="181" t="s">
        <v>641</v>
      </c>
      <c r="C432" s="181"/>
      <c r="D432" s="181"/>
      <c r="E432" s="84">
        <v>130</v>
      </c>
      <c r="F432" s="84">
        <v>88</v>
      </c>
      <c r="G432" s="84">
        <v>53</v>
      </c>
      <c r="H432" s="84">
        <v>84</v>
      </c>
      <c r="I432" s="84">
        <v>53</v>
      </c>
      <c r="J432" s="84">
        <v>53</v>
      </c>
      <c r="K432" s="148"/>
      <c r="L432" s="148"/>
      <c r="M432" s="148"/>
      <c r="N432" s="148"/>
      <c r="O432" s="148"/>
      <c r="P432" s="148"/>
      <c r="Q432" s="149"/>
    </row>
    <row r="433" spans="1:17" ht="31.5" customHeight="1" x14ac:dyDescent="0.25">
      <c r="A433" s="7">
        <v>31</v>
      </c>
      <c r="B433" s="116" t="s">
        <v>66</v>
      </c>
      <c r="C433" s="116" t="s">
        <v>642</v>
      </c>
      <c r="D433" s="116" t="s">
        <v>643</v>
      </c>
      <c r="E433" s="28">
        <v>840</v>
      </c>
      <c r="F433" s="117"/>
      <c r="G433" s="117"/>
      <c r="H433" s="117"/>
      <c r="I433" s="117"/>
      <c r="J433" s="117"/>
      <c r="K433" s="148"/>
      <c r="L433" s="148"/>
      <c r="M433" s="148"/>
      <c r="N433" s="148"/>
      <c r="O433" s="148"/>
      <c r="P433" s="148"/>
      <c r="Q433" s="149"/>
    </row>
    <row r="434" spans="1:17" ht="31.5" customHeight="1" x14ac:dyDescent="0.25">
      <c r="A434" s="7">
        <v>32</v>
      </c>
      <c r="B434" s="116" t="s">
        <v>644</v>
      </c>
      <c r="C434" s="116" t="s">
        <v>643</v>
      </c>
      <c r="D434" s="116" t="s">
        <v>645</v>
      </c>
      <c r="E434" s="28">
        <v>1200</v>
      </c>
      <c r="F434" s="117"/>
      <c r="G434" s="117"/>
      <c r="H434" s="117"/>
      <c r="I434" s="117"/>
      <c r="J434" s="117"/>
      <c r="K434" s="148"/>
      <c r="L434" s="148"/>
      <c r="M434" s="148"/>
      <c r="N434" s="148"/>
      <c r="O434" s="148"/>
      <c r="P434" s="148"/>
      <c r="Q434" s="149"/>
    </row>
    <row r="435" spans="1:17" ht="31.5" customHeight="1" x14ac:dyDescent="0.25">
      <c r="A435" s="7">
        <v>33</v>
      </c>
      <c r="B435" s="116" t="s">
        <v>646</v>
      </c>
      <c r="C435" s="116" t="s">
        <v>647</v>
      </c>
      <c r="D435" s="116" t="s">
        <v>648</v>
      </c>
      <c r="E435" s="28">
        <v>1200</v>
      </c>
      <c r="F435" s="117"/>
      <c r="G435" s="117"/>
      <c r="H435" s="117"/>
      <c r="I435" s="117"/>
      <c r="J435" s="117"/>
      <c r="K435" s="148"/>
      <c r="L435" s="148"/>
      <c r="M435" s="148"/>
      <c r="N435" s="148"/>
      <c r="O435" s="148"/>
      <c r="P435" s="148"/>
      <c r="Q435" s="149"/>
    </row>
    <row r="436" spans="1:17" ht="31.5" customHeight="1" x14ac:dyDescent="0.25">
      <c r="A436" s="7">
        <v>34</v>
      </c>
      <c r="B436" s="116" t="s">
        <v>649</v>
      </c>
      <c r="C436" s="116" t="s">
        <v>616</v>
      </c>
      <c r="D436" s="116" t="s">
        <v>650</v>
      </c>
      <c r="E436" s="28">
        <v>1200</v>
      </c>
      <c r="F436" s="117"/>
      <c r="G436" s="117"/>
      <c r="H436" s="117"/>
      <c r="I436" s="117"/>
      <c r="J436" s="117"/>
      <c r="K436" s="148"/>
      <c r="L436" s="148"/>
      <c r="M436" s="148"/>
      <c r="N436" s="148"/>
      <c r="O436" s="148"/>
      <c r="P436" s="148"/>
      <c r="Q436" s="149"/>
    </row>
    <row r="437" spans="1:17" ht="31.5" customHeight="1" x14ac:dyDescent="0.25">
      <c r="A437" s="7">
        <v>35</v>
      </c>
      <c r="B437" s="116" t="s">
        <v>651</v>
      </c>
      <c r="C437" s="116" t="s">
        <v>616</v>
      </c>
      <c r="D437" s="116" t="s">
        <v>650</v>
      </c>
      <c r="E437" s="28">
        <v>1200</v>
      </c>
      <c r="F437" s="117"/>
      <c r="G437" s="117"/>
      <c r="H437" s="117"/>
      <c r="I437" s="117"/>
      <c r="J437" s="117"/>
      <c r="K437" s="148"/>
      <c r="L437" s="148"/>
      <c r="M437" s="148"/>
      <c r="N437" s="148"/>
      <c r="O437" s="148"/>
      <c r="P437" s="148"/>
      <c r="Q437" s="149"/>
    </row>
    <row r="438" spans="1:17" ht="31.5" customHeight="1" x14ac:dyDescent="0.25">
      <c r="A438" s="7">
        <v>36</v>
      </c>
      <c r="B438" s="116" t="s">
        <v>652</v>
      </c>
      <c r="C438" s="116" t="s">
        <v>616</v>
      </c>
      <c r="D438" s="116" t="s">
        <v>392</v>
      </c>
      <c r="E438" s="28">
        <v>1200</v>
      </c>
      <c r="F438" s="117"/>
      <c r="G438" s="117"/>
      <c r="H438" s="117"/>
      <c r="I438" s="117"/>
      <c r="J438" s="117"/>
      <c r="K438" s="148"/>
      <c r="L438" s="148"/>
      <c r="M438" s="148"/>
      <c r="N438" s="148"/>
      <c r="O438" s="148"/>
      <c r="P438" s="148"/>
      <c r="Q438" s="149"/>
    </row>
    <row r="439" spans="1:17" x14ac:dyDescent="0.25">
      <c r="A439" s="172" t="s">
        <v>896</v>
      </c>
      <c r="B439" s="173" t="s">
        <v>897</v>
      </c>
      <c r="C439" s="148"/>
      <c r="D439" s="148"/>
      <c r="E439" s="148"/>
      <c r="F439" s="148"/>
      <c r="G439" s="148"/>
      <c r="H439" s="148"/>
      <c r="I439" s="148"/>
      <c r="J439" s="148"/>
      <c r="K439" s="148"/>
      <c r="L439" s="148"/>
      <c r="M439" s="148"/>
      <c r="N439" s="148"/>
      <c r="O439" s="148"/>
      <c r="P439" s="148"/>
      <c r="Q439" s="149"/>
    </row>
    <row r="440" spans="1:17" ht="15.75" x14ac:dyDescent="0.25">
      <c r="A440" s="7">
        <v>1</v>
      </c>
      <c r="B440" s="8" t="s">
        <v>654</v>
      </c>
      <c r="C440" s="12"/>
      <c r="D440" s="12"/>
      <c r="E440" s="12">
        <v>160</v>
      </c>
      <c r="F440" s="12">
        <v>106</v>
      </c>
      <c r="G440" s="12">
        <v>79</v>
      </c>
      <c r="H440" s="12">
        <v>97</v>
      </c>
      <c r="I440" s="12">
        <v>54</v>
      </c>
      <c r="J440" s="12">
        <v>54</v>
      </c>
      <c r="K440" s="148"/>
      <c r="L440" s="148"/>
      <c r="M440" s="148"/>
      <c r="N440" s="148"/>
      <c r="O440" s="148"/>
      <c r="P440" s="148"/>
      <c r="Q440" s="149"/>
    </row>
    <row r="441" spans="1:17" ht="15.75" x14ac:dyDescent="0.25">
      <c r="A441" s="7">
        <v>2</v>
      </c>
      <c r="B441" s="8" t="s">
        <v>655</v>
      </c>
      <c r="C441" s="124"/>
      <c r="D441" s="124"/>
      <c r="E441" s="12">
        <v>100</v>
      </c>
      <c r="F441" s="12">
        <v>53</v>
      </c>
      <c r="G441" s="12">
        <v>42</v>
      </c>
      <c r="H441" s="12">
        <v>53</v>
      </c>
      <c r="I441" s="28">
        <v>42</v>
      </c>
      <c r="J441" s="12">
        <v>42</v>
      </c>
      <c r="K441" s="148"/>
      <c r="L441" s="148"/>
      <c r="M441" s="148"/>
      <c r="N441" s="148"/>
      <c r="O441" s="148"/>
      <c r="P441" s="148"/>
      <c r="Q441" s="149"/>
    </row>
    <row r="442" spans="1:17" x14ac:dyDescent="0.25">
      <c r="A442" s="172" t="s">
        <v>898</v>
      </c>
      <c r="B442" s="173" t="s">
        <v>899</v>
      </c>
      <c r="C442" s="148"/>
      <c r="D442" s="148"/>
      <c r="E442" s="148"/>
      <c r="F442" s="148"/>
      <c r="G442" s="148"/>
      <c r="H442" s="148"/>
      <c r="I442" s="148"/>
      <c r="J442" s="148"/>
      <c r="K442" s="148"/>
      <c r="L442" s="148"/>
      <c r="M442" s="148"/>
      <c r="N442" s="148"/>
      <c r="O442" s="148"/>
      <c r="P442" s="148"/>
      <c r="Q442" s="149"/>
    </row>
    <row r="443" spans="1:17" ht="15.75" x14ac:dyDescent="0.25">
      <c r="A443" s="7">
        <v>1</v>
      </c>
      <c r="B443" s="8" t="s">
        <v>657</v>
      </c>
      <c r="C443" s="12"/>
      <c r="D443" s="12"/>
      <c r="E443" s="12">
        <v>130</v>
      </c>
      <c r="F443" s="12">
        <v>91</v>
      </c>
      <c r="G443" s="12">
        <v>54</v>
      </c>
      <c r="H443" s="12">
        <v>86</v>
      </c>
      <c r="I443" s="12">
        <v>54</v>
      </c>
      <c r="J443" s="12">
        <v>54</v>
      </c>
      <c r="K443" s="148"/>
      <c r="L443" s="148"/>
      <c r="M443" s="148"/>
      <c r="N443" s="148"/>
      <c r="O443" s="148"/>
      <c r="P443" s="148"/>
      <c r="Q443" s="149"/>
    </row>
    <row r="444" spans="1:17" ht="31.5" customHeight="1" x14ac:dyDescent="0.25">
      <c r="A444" s="7">
        <v>2</v>
      </c>
      <c r="B444" s="8" t="s">
        <v>658</v>
      </c>
      <c r="C444" s="124"/>
      <c r="D444" s="124"/>
      <c r="E444" s="12">
        <v>140</v>
      </c>
      <c r="F444" s="12">
        <v>88</v>
      </c>
      <c r="G444" s="12">
        <v>63</v>
      </c>
      <c r="H444" s="12">
        <v>84</v>
      </c>
      <c r="I444" s="28">
        <v>53</v>
      </c>
      <c r="J444" s="12">
        <v>53</v>
      </c>
      <c r="K444" s="148"/>
      <c r="L444" s="148"/>
      <c r="M444" s="148"/>
      <c r="N444" s="148"/>
      <c r="O444" s="148"/>
      <c r="P444" s="148"/>
      <c r="Q444" s="149"/>
    </row>
    <row r="445" spans="1:17" x14ac:dyDescent="0.25">
      <c r="A445" s="172" t="s">
        <v>900</v>
      </c>
      <c r="B445" s="173" t="s">
        <v>901</v>
      </c>
      <c r="C445" s="148"/>
      <c r="D445" s="148"/>
      <c r="E445" s="148"/>
      <c r="F445" s="148"/>
      <c r="G445" s="148"/>
      <c r="H445" s="148"/>
      <c r="I445" s="148"/>
      <c r="J445" s="148"/>
      <c r="K445" s="148"/>
      <c r="L445" s="148"/>
      <c r="M445" s="148"/>
      <c r="N445" s="148"/>
      <c r="O445" s="148"/>
      <c r="P445" s="148"/>
      <c r="Q445" s="149"/>
    </row>
    <row r="446" spans="1:17" ht="15.75" x14ac:dyDescent="0.25">
      <c r="A446" s="7">
        <v>1</v>
      </c>
      <c r="B446" s="8" t="s">
        <v>660</v>
      </c>
      <c r="C446" s="12"/>
      <c r="D446" s="12"/>
      <c r="E446" s="28">
        <v>370</v>
      </c>
      <c r="F446" s="28">
        <v>160</v>
      </c>
      <c r="G446" s="28">
        <v>100</v>
      </c>
      <c r="H446" s="28">
        <v>120</v>
      </c>
      <c r="I446" s="28">
        <v>76</v>
      </c>
      <c r="J446" s="12">
        <v>65</v>
      </c>
      <c r="K446" s="148"/>
      <c r="L446" s="148"/>
      <c r="M446" s="148"/>
      <c r="N446" s="148"/>
      <c r="O446" s="148"/>
      <c r="P446" s="148"/>
      <c r="Q446" s="149"/>
    </row>
    <row r="447" spans="1:17" ht="15.75" x14ac:dyDescent="0.25">
      <c r="A447" s="7">
        <v>2</v>
      </c>
      <c r="B447" s="8" t="s">
        <v>661</v>
      </c>
      <c r="C447" s="124"/>
      <c r="D447" s="124"/>
      <c r="E447" s="12">
        <v>99</v>
      </c>
      <c r="F447" s="12">
        <v>53</v>
      </c>
      <c r="G447" s="12">
        <v>42</v>
      </c>
      <c r="H447" s="12">
        <v>53</v>
      </c>
      <c r="I447" s="12">
        <v>42</v>
      </c>
      <c r="J447" s="12">
        <v>42</v>
      </c>
      <c r="K447" s="148"/>
      <c r="L447" s="148"/>
      <c r="M447" s="148"/>
      <c r="N447" s="148"/>
      <c r="O447" s="148"/>
      <c r="P447" s="148"/>
      <c r="Q447" s="149"/>
    </row>
    <row r="448" spans="1:17" ht="15.75" x14ac:dyDescent="0.25">
      <c r="A448" s="7">
        <v>3</v>
      </c>
      <c r="B448" s="8" t="s">
        <v>662</v>
      </c>
      <c r="C448" s="124"/>
      <c r="D448" s="124"/>
      <c r="E448" s="12">
        <v>130</v>
      </c>
      <c r="F448" s="12">
        <v>91</v>
      </c>
      <c r="G448" s="12">
        <v>54</v>
      </c>
      <c r="H448" s="12">
        <v>86</v>
      </c>
      <c r="I448" s="12">
        <v>54</v>
      </c>
      <c r="J448" s="12">
        <v>54</v>
      </c>
      <c r="K448" s="148"/>
      <c r="L448" s="148"/>
      <c r="M448" s="148"/>
      <c r="N448" s="148"/>
      <c r="O448" s="148"/>
      <c r="P448" s="148"/>
      <c r="Q448" s="149"/>
    </row>
    <row r="449" spans="1:17" x14ac:dyDescent="0.25">
      <c r="A449" s="172" t="s">
        <v>902</v>
      </c>
      <c r="B449" s="173" t="s">
        <v>903</v>
      </c>
      <c r="C449" s="148"/>
      <c r="D449" s="148"/>
      <c r="E449" s="148"/>
      <c r="F449" s="148"/>
      <c r="G449" s="148"/>
      <c r="H449" s="148"/>
      <c r="I449" s="148"/>
      <c r="J449" s="148"/>
      <c r="K449" s="148"/>
      <c r="L449" s="148"/>
      <c r="M449" s="148"/>
      <c r="N449" s="148"/>
      <c r="O449" s="148"/>
      <c r="P449" s="148"/>
      <c r="Q449" s="149"/>
    </row>
    <row r="450" spans="1:17" ht="15.75" x14ac:dyDescent="0.25">
      <c r="A450" s="7">
        <v>1</v>
      </c>
      <c r="B450" s="8" t="s">
        <v>664</v>
      </c>
      <c r="C450" s="12"/>
      <c r="D450" s="12"/>
      <c r="E450" s="12">
        <v>170</v>
      </c>
      <c r="F450" s="12">
        <v>120</v>
      </c>
      <c r="G450" s="12">
        <v>79</v>
      </c>
      <c r="H450" s="12">
        <v>110</v>
      </c>
      <c r="I450" s="12">
        <v>65</v>
      </c>
      <c r="J450" s="12">
        <v>65</v>
      </c>
      <c r="K450" s="148"/>
      <c r="L450" s="148"/>
      <c r="M450" s="148"/>
      <c r="N450" s="148"/>
      <c r="O450" s="148"/>
      <c r="P450" s="148"/>
      <c r="Q450" s="149"/>
    </row>
    <row r="451" spans="1:17" ht="15.75" x14ac:dyDescent="0.25">
      <c r="A451" s="7">
        <v>2</v>
      </c>
      <c r="B451" s="8" t="s">
        <v>665</v>
      </c>
      <c r="C451" s="124"/>
      <c r="D451" s="124"/>
      <c r="E451" s="12">
        <v>110</v>
      </c>
      <c r="F451" s="12">
        <v>74</v>
      </c>
      <c r="G451" s="12">
        <v>53</v>
      </c>
      <c r="H451" s="12">
        <v>84</v>
      </c>
      <c r="I451" s="28">
        <v>46</v>
      </c>
      <c r="J451" s="12">
        <v>46</v>
      </c>
      <c r="K451" s="148"/>
      <c r="L451" s="148"/>
      <c r="M451" s="148"/>
      <c r="N451" s="148"/>
      <c r="O451" s="148"/>
      <c r="P451" s="148"/>
      <c r="Q451" s="149"/>
    </row>
    <row r="452" spans="1:17" x14ac:dyDescent="0.25">
      <c r="A452" s="172" t="s">
        <v>904</v>
      </c>
      <c r="B452" s="173" t="s">
        <v>905</v>
      </c>
      <c r="C452" s="148"/>
      <c r="D452" s="148"/>
      <c r="E452" s="148"/>
      <c r="F452" s="148"/>
      <c r="G452" s="148"/>
      <c r="H452" s="148"/>
      <c r="I452" s="148"/>
      <c r="J452" s="148"/>
      <c r="K452" s="148"/>
      <c r="L452" s="148"/>
      <c r="M452" s="148"/>
      <c r="N452" s="148"/>
      <c r="O452" s="148"/>
      <c r="P452" s="148"/>
      <c r="Q452" s="149"/>
    </row>
    <row r="453" spans="1:17" ht="31.5" customHeight="1" x14ac:dyDescent="0.25">
      <c r="A453" s="7">
        <v>1</v>
      </c>
      <c r="B453" s="116" t="s">
        <v>31</v>
      </c>
      <c r="C453" s="116" t="s">
        <v>667</v>
      </c>
      <c r="D453" s="116" t="s">
        <v>668</v>
      </c>
      <c r="E453" s="9">
        <v>1065</v>
      </c>
      <c r="F453" s="9">
        <v>622</v>
      </c>
      <c r="G453" s="9">
        <v>532</v>
      </c>
      <c r="H453" s="10"/>
      <c r="I453" s="10"/>
      <c r="J453" s="10"/>
      <c r="K453" s="9">
        <f>E453*2</f>
        <v>2130</v>
      </c>
      <c r="L453" s="141"/>
      <c r="M453" s="141"/>
      <c r="N453" s="141"/>
      <c r="O453" s="141"/>
      <c r="P453" s="141"/>
      <c r="Q453" s="116" t="s">
        <v>790</v>
      </c>
    </row>
    <row r="454" spans="1:17" ht="31.5" customHeight="1" x14ac:dyDescent="0.25">
      <c r="A454" s="7">
        <v>2</v>
      </c>
      <c r="B454" s="116" t="s">
        <v>31</v>
      </c>
      <c r="C454" s="116" t="s">
        <v>669</v>
      </c>
      <c r="D454" s="116" t="s">
        <v>670</v>
      </c>
      <c r="E454" s="9">
        <v>1358</v>
      </c>
      <c r="F454" s="9">
        <v>710</v>
      </c>
      <c r="G454" s="9">
        <v>487</v>
      </c>
      <c r="H454" s="10"/>
      <c r="I454" s="10"/>
      <c r="J454" s="10"/>
      <c r="K454" s="9">
        <f>E454*2</f>
        <v>2716</v>
      </c>
      <c r="L454" s="141"/>
      <c r="M454" s="141"/>
      <c r="N454" s="141"/>
      <c r="O454" s="141"/>
      <c r="P454" s="141"/>
      <c r="Q454" s="116" t="s">
        <v>790</v>
      </c>
    </row>
    <row r="455" spans="1:17" ht="31.5" customHeight="1" x14ac:dyDescent="0.25">
      <c r="A455" s="7">
        <v>3</v>
      </c>
      <c r="B455" s="116" t="s">
        <v>31</v>
      </c>
      <c r="C455" s="116" t="s">
        <v>671</v>
      </c>
      <c r="D455" s="116" t="s">
        <v>672</v>
      </c>
      <c r="E455" s="9">
        <v>1065</v>
      </c>
      <c r="F455" s="9">
        <v>622</v>
      </c>
      <c r="G455" s="9">
        <v>532</v>
      </c>
      <c r="H455" s="10"/>
      <c r="I455" s="10"/>
      <c r="J455" s="10"/>
      <c r="K455" s="9">
        <f>E455*3</f>
        <v>3195</v>
      </c>
      <c r="L455" s="141"/>
      <c r="M455" s="141"/>
      <c r="N455" s="141"/>
      <c r="O455" s="141"/>
      <c r="P455" s="141"/>
      <c r="Q455" s="116" t="s">
        <v>797</v>
      </c>
    </row>
    <row r="456" spans="1:17" ht="31.5" customHeight="1" x14ac:dyDescent="0.25">
      <c r="A456" s="7">
        <v>4</v>
      </c>
      <c r="B456" s="116" t="s">
        <v>31</v>
      </c>
      <c r="C456" s="116" t="s">
        <v>673</v>
      </c>
      <c r="D456" s="116" t="s">
        <v>674</v>
      </c>
      <c r="E456" s="141">
        <v>1234</v>
      </c>
      <c r="F456" s="141">
        <v>674</v>
      </c>
      <c r="G456" s="141">
        <v>509</v>
      </c>
      <c r="H456" s="141"/>
      <c r="I456" s="141"/>
      <c r="J456" s="141"/>
      <c r="K456" s="141"/>
      <c r="L456" s="141"/>
      <c r="M456" s="141"/>
      <c r="N456" s="141"/>
      <c r="O456" s="141"/>
      <c r="P456" s="141"/>
      <c r="Q456" s="116"/>
    </row>
    <row r="457" spans="1:17" ht="31.5" customHeight="1" x14ac:dyDescent="0.25">
      <c r="A457" s="7">
        <v>5</v>
      </c>
      <c r="B457" s="116" t="s">
        <v>31</v>
      </c>
      <c r="C457" s="116" t="s">
        <v>675</v>
      </c>
      <c r="D457" s="116" t="s">
        <v>676</v>
      </c>
      <c r="E457" s="9">
        <v>1234</v>
      </c>
      <c r="F457" s="9">
        <v>674</v>
      </c>
      <c r="G457" s="9">
        <v>509</v>
      </c>
      <c r="H457" s="10"/>
      <c r="I457" s="10"/>
      <c r="J457" s="10"/>
      <c r="K457" s="141"/>
      <c r="L457" s="141"/>
      <c r="M457" s="141"/>
      <c r="N457" s="141"/>
      <c r="O457" s="141"/>
      <c r="P457" s="141"/>
      <c r="Q457" s="116"/>
    </row>
    <row r="458" spans="1:17" ht="31.5" customHeight="1" x14ac:dyDescent="0.25">
      <c r="A458" s="7">
        <v>6</v>
      </c>
      <c r="B458" s="116" t="s">
        <v>31</v>
      </c>
      <c r="C458" s="116" t="s">
        <v>677</v>
      </c>
      <c r="D458" s="160" t="s">
        <v>828</v>
      </c>
      <c r="E458" s="9">
        <v>887</v>
      </c>
      <c r="F458" s="9">
        <v>566</v>
      </c>
      <c r="G458" s="9">
        <v>509</v>
      </c>
      <c r="H458" s="10"/>
      <c r="I458" s="10"/>
      <c r="J458" s="10"/>
      <c r="K458" s="141"/>
      <c r="L458" s="141"/>
      <c r="M458" s="141"/>
      <c r="N458" s="141"/>
      <c r="O458" s="141"/>
      <c r="P458" s="141"/>
      <c r="Q458" s="116" t="s">
        <v>829</v>
      </c>
    </row>
    <row r="459" spans="1:17" ht="31.5" customHeight="1" x14ac:dyDescent="0.25">
      <c r="A459" s="7">
        <v>7</v>
      </c>
      <c r="B459" s="116" t="s">
        <v>477</v>
      </c>
      <c r="C459" s="116" t="s">
        <v>679</v>
      </c>
      <c r="D459" s="116" t="s">
        <v>680</v>
      </c>
      <c r="E459" s="141">
        <v>1234</v>
      </c>
      <c r="F459" s="141">
        <v>674</v>
      </c>
      <c r="G459" s="141">
        <v>509</v>
      </c>
      <c r="H459" s="141"/>
      <c r="I459" s="141"/>
      <c r="J459" s="141"/>
      <c r="K459" s="141"/>
      <c r="L459" s="141"/>
      <c r="M459" s="141"/>
      <c r="N459" s="141"/>
      <c r="O459" s="141"/>
      <c r="P459" s="141"/>
      <c r="Q459" s="116"/>
    </row>
    <row r="460" spans="1:17" ht="31.5" customHeight="1" x14ac:dyDescent="0.25">
      <c r="A460" s="7">
        <v>8</v>
      </c>
      <c r="B460" s="116" t="s">
        <v>477</v>
      </c>
      <c r="C460" s="116" t="s">
        <v>680</v>
      </c>
      <c r="D460" s="116" t="s">
        <v>681</v>
      </c>
      <c r="E460" s="141">
        <v>1234</v>
      </c>
      <c r="F460" s="141">
        <v>674</v>
      </c>
      <c r="G460" s="141">
        <v>509</v>
      </c>
      <c r="H460" s="141"/>
      <c r="I460" s="141"/>
      <c r="J460" s="141"/>
      <c r="K460" s="141"/>
      <c r="L460" s="141"/>
      <c r="M460" s="141"/>
      <c r="N460" s="141"/>
      <c r="O460" s="141"/>
      <c r="P460" s="141"/>
      <c r="Q460" s="116"/>
    </row>
    <row r="461" spans="1:17" ht="31.5" customHeight="1" x14ac:dyDescent="0.25">
      <c r="A461" s="7">
        <v>9</v>
      </c>
      <c r="B461" s="116" t="s">
        <v>477</v>
      </c>
      <c r="C461" s="116" t="s">
        <v>682</v>
      </c>
      <c r="D461" s="116" t="s">
        <v>683</v>
      </c>
      <c r="E461" s="12">
        <v>1234</v>
      </c>
      <c r="F461" s="12">
        <v>674</v>
      </c>
      <c r="G461" s="12">
        <v>509</v>
      </c>
      <c r="H461" s="12"/>
      <c r="I461" s="12"/>
      <c r="J461" s="12"/>
      <c r="K461" s="141"/>
      <c r="L461" s="141"/>
      <c r="M461" s="141"/>
      <c r="N461" s="141"/>
      <c r="O461" s="141"/>
      <c r="P461" s="141"/>
      <c r="Q461" s="116"/>
    </row>
    <row r="462" spans="1:17" ht="31.5" customHeight="1" x14ac:dyDescent="0.25">
      <c r="A462" s="7">
        <v>10</v>
      </c>
      <c r="B462" s="116" t="s">
        <v>477</v>
      </c>
      <c r="C462" s="116" t="s">
        <v>684</v>
      </c>
      <c r="D462" s="116" t="s">
        <v>685</v>
      </c>
      <c r="E462" s="141">
        <v>1124</v>
      </c>
      <c r="F462" s="141">
        <v>622</v>
      </c>
      <c r="G462" s="141">
        <v>486</v>
      </c>
      <c r="H462" s="141"/>
      <c r="I462" s="141"/>
      <c r="J462" s="141"/>
      <c r="K462" s="141"/>
      <c r="L462" s="141"/>
      <c r="M462" s="141"/>
      <c r="N462" s="141"/>
      <c r="O462" s="141"/>
      <c r="P462" s="141"/>
      <c r="Q462" s="116"/>
    </row>
    <row r="463" spans="1:17" ht="31.5" customHeight="1" x14ac:dyDescent="0.25">
      <c r="A463" s="7">
        <v>11</v>
      </c>
      <c r="B463" s="116" t="s">
        <v>339</v>
      </c>
      <c r="C463" s="116" t="s">
        <v>686</v>
      </c>
      <c r="D463" s="116" t="s">
        <v>687</v>
      </c>
      <c r="E463" s="12">
        <v>1234</v>
      </c>
      <c r="F463" s="12">
        <v>674</v>
      </c>
      <c r="G463" s="12">
        <v>509</v>
      </c>
      <c r="H463" s="12"/>
      <c r="I463" s="12"/>
      <c r="J463" s="12"/>
      <c r="K463" s="141"/>
      <c r="L463" s="141"/>
      <c r="M463" s="141"/>
      <c r="N463" s="141"/>
      <c r="O463" s="141"/>
      <c r="P463" s="141"/>
      <c r="Q463" s="116"/>
    </row>
    <row r="464" spans="1:17" ht="31.5" customHeight="1" x14ac:dyDescent="0.25">
      <c r="A464" s="7">
        <v>12</v>
      </c>
      <c r="B464" s="116" t="s">
        <v>688</v>
      </c>
      <c r="C464" s="116" t="s">
        <v>689</v>
      </c>
      <c r="D464" s="116" t="s">
        <v>690</v>
      </c>
      <c r="E464" s="12">
        <v>1234</v>
      </c>
      <c r="F464" s="29">
        <v>674</v>
      </c>
      <c r="G464" s="29">
        <v>509</v>
      </c>
      <c r="H464" s="29"/>
      <c r="I464" s="29"/>
      <c r="J464" s="29"/>
      <c r="K464" s="141"/>
      <c r="L464" s="141"/>
      <c r="M464" s="141"/>
      <c r="N464" s="141"/>
      <c r="O464" s="141"/>
      <c r="P464" s="141"/>
      <c r="Q464" s="116"/>
    </row>
    <row r="465" spans="1:17" ht="31.5" customHeight="1" x14ac:dyDescent="0.25">
      <c r="A465" s="7">
        <v>13</v>
      </c>
      <c r="B465" s="116" t="s">
        <v>550</v>
      </c>
      <c r="C465" s="116" t="s">
        <v>477</v>
      </c>
      <c r="D465" s="160" t="s">
        <v>830</v>
      </c>
      <c r="E465" s="141">
        <v>887</v>
      </c>
      <c r="F465" s="141">
        <v>566</v>
      </c>
      <c r="G465" s="141">
        <v>486</v>
      </c>
      <c r="H465" s="141"/>
      <c r="I465" s="141"/>
      <c r="J465" s="141"/>
      <c r="K465" s="141"/>
      <c r="L465" s="141"/>
      <c r="M465" s="141"/>
      <c r="N465" s="141"/>
      <c r="O465" s="141"/>
      <c r="P465" s="141"/>
      <c r="Q465" s="116" t="s">
        <v>829</v>
      </c>
    </row>
    <row r="466" spans="1:17" ht="31.5" customHeight="1" x14ac:dyDescent="0.25">
      <c r="A466" s="7">
        <v>14</v>
      </c>
      <c r="B466" s="116" t="s">
        <v>550</v>
      </c>
      <c r="C466" s="160" t="s">
        <v>831</v>
      </c>
      <c r="D466" s="160" t="s">
        <v>832</v>
      </c>
      <c r="E466" s="141">
        <v>887</v>
      </c>
      <c r="F466" s="141">
        <v>566</v>
      </c>
      <c r="G466" s="141">
        <v>486</v>
      </c>
      <c r="H466" s="141"/>
      <c r="I466" s="141"/>
      <c r="J466" s="141"/>
      <c r="K466" s="10">
        <f>E466*2.4</f>
        <v>2128.7999999999997</v>
      </c>
      <c r="L466" s="141"/>
      <c r="M466" s="141"/>
      <c r="N466" s="141"/>
      <c r="O466" s="141"/>
      <c r="P466" s="141"/>
      <c r="Q466" s="116" t="s">
        <v>843</v>
      </c>
    </row>
    <row r="467" spans="1:17" ht="31.5" customHeight="1" x14ac:dyDescent="0.25">
      <c r="A467" s="7">
        <v>15</v>
      </c>
      <c r="B467" s="116" t="s">
        <v>550</v>
      </c>
      <c r="C467" s="116" t="s">
        <v>693</v>
      </c>
      <c r="D467" s="160" t="s">
        <v>833</v>
      </c>
      <c r="E467" s="141">
        <v>946</v>
      </c>
      <c r="F467" s="141">
        <v>611</v>
      </c>
      <c r="G467" s="141">
        <v>475</v>
      </c>
      <c r="H467" s="141"/>
      <c r="I467" s="141"/>
      <c r="J467" s="141"/>
      <c r="K467" s="141"/>
      <c r="L467" s="141"/>
      <c r="M467" s="141"/>
      <c r="N467" s="141"/>
      <c r="O467" s="141"/>
      <c r="P467" s="141"/>
      <c r="Q467" s="116" t="s">
        <v>842</v>
      </c>
    </row>
    <row r="468" spans="1:17" ht="31.5" customHeight="1" x14ac:dyDescent="0.25">
      <c r="A468" s="7">
        <v>16</v>
      </c>
      <c r="B468" s="116" t="s">
        <v>550</v>
      </c>
      <c r="C468" s="116" t="s">
        <v>695</v>
      </c>
      <c r="D468" s="116" t="s">
        <v>696</v>
      </c>
      <c r="E468" s="141">
        <v>887</v>
      </c>
      <c r="F468" s="141">
        <v>566</v>
      </c>
      <c r="G468" s="141">
        <v>486</v>
      </c>
      <c r="H468" s="141"/>
      <c r="I468" s="141"/>
      <c r="J468" s="141"/>
      <c r="K468" s="141"/>
      <c r="L468" s="141"/>
      <c r="M468" s="141"/>
      <c r="N468" s="141"/>
      <c r="O468" s="141"/>
      <c r="P468" s="141"/>
      <c r="Q468" s="116"/>
    </row>
    <row r="469" spans="1:17" ht="31.5" customHeight="1" x14ac:dyDescent="0.25">
      <c r="A469" s="7">
        <v>17</v>
      </c>
      <c r="B469" s="116" t="s">
        <v>550</v>
      </c>
      <c r="C469" s="116" t="s">
        <v>697</v>
      </c>
      <c r="D469" s="116" t="s">
        <v>698</v>
      </c>
      <c r="E469" s="141">
        <v>946</v>
      </c>
      <c r="F469" s="141">
        <v>611</v>
      </c>
      <c r="G469" s="141">
        <v>475</v>
      </c>
      <c r="H469" s="141"/>
      <c r="I469" s="141"/>
      <c r="J469" s="141"/>
      <c r="K469" s="141"/>
      <c r="L469" s="141"/>
      <c r="M469" s="141"/>
      <c r="N469" s="141"/>
      <c r="O469" s="141"/>
      <c r="P469" s="141"/>
      <c r="Q469" s="116"/>
    </row>
    <row r="470" spans="1:17" ht="31.5" customHeight="1" x14ac:dyDescent="0.25">
      <c r="A470" s="7">
        <v>18</v>
      </c>
      <c r="B470" s="116" t="s">
        <v>550</v>
      </c>
      <c r="C470" s="116" t="s">
        <v>31</v>
      </c>
      <c r="D470" s="116" t="s">
        <v>285</v>
      </c>
      <c r="E470" s="141">
        <v>887</v>
      </c>
      <c r="F470" s="141">
        <v>566</v>
      </c>
      <c r="G470" s="141">
        <v>486</v>
      </c>
      <c r="H470" s="141"/>
      <c r="I470" s="141"/>
      <c r="J470" s="141"/>
      <c r="K470" s="141"/>
      <c r="L470" s="141"/>
      <c r="M470" s="141"/>
      <c r="N470" s="141"/>
      <c r="O470" s="141"/>
      <c r="P470" s="141"/>
      <c r="Q470" s="116"/>
    </row>
    <row r="471" spans="1:17" ht="31.5" customHeight="1" x14ac:dyDescent="0.25">
      <c r="A471" s="7">
        <v>19</v>
      </c>
      <c r="B471" s="116" t="s">
        <v>550</v>
      </c>
      <c r="C471" s="116" t="s">
        <v>477</v>
      </c>
      <c r="D471" s="160" t="s">
        <v>834</v>
      </c>
      <c r="E471" s="141">
        <v>679</v>
      </c>
      <c r="F471" s="141"/>
      <c r="G471" s="141"/>
      <c r="H471" s="141"/>
      <c r="I471" s="141"/>
      <c r="J471" s="141"/>
      <c r="K471" s="141"/>
      <c r="L471" s="141"/>
      <c r="M471" s="141"/>
      <c r="N471" s="141"/>
      <c r="O471" s="141"/>
      <c r="P471" s="141"/>
      <c r="Q471" s="116" t="s">
        <v>842</v>
      </c>
    </row>
    <row r="472" spans="1:17" ht="31.5" customHeight="1" x14ac:dyDescent="0.25">
      <c r="A472" s="7">
        <v>20</v>
      </c>
      <c r="B472" s="116" t="s">
        <v>550</v>
      </c>
      <c r="C472" s="116" t="s">
        <v>285</v>
      </c>
      <c r="D472" s="116" t="s">
        <v>700</v>
      </c>
      <c r="E472" s="10">
        <v>1358</v>
      </c>
      <c r="F472" s="10">
        <v>710</v>
      </c>
      <c r="G472" s="10">
        <v>543</v>
      </c>
      <c r="H472" s="141"/>
      <c r="I472" s="141"/>
      <c r="J472" s="141"/>
      <c r="K472" s="141"/>
      <c r="L472" s="141"/>
      <c r="M472" s="141"/>
      <c r="N472" s="141"/>
      <c r="O472" s="141"/>
      <c r="P472" s="141"/>
      <c r="Q472" s="116"/>
    </row>
    <row r="473" spans="1:17" ht="31.5" customHeight="1" x14ac:dyDescent="0.25">
      <c r="A473" s="7">
        <v>21</v>
      </c>
      <c r="B473" s="160" t="s">
        <v>550</v>
      </c>
      <c r="C473" s="160" t="s">
        <v>835</v>
      </c>
      <c r="D473" s="160" t="s">
        <v>836</v>
      </c>
      <c r="E473" s="161">
        <v>1000</v>
      </c>
      <c r="F473" s="161">
        <v>700</v>
      </c>
      <c r="G473" s="161">
        <v>500</v>
      </c>
      <c r="H473" s="128"/>
      <c r="I473" s="128"/>
      <c r="J473" s="128"/>
      <c r="K473" s="128"/>
      <c r="L473" s="141"/>
      <c r="M473" s="141"/>
      <c r="N473" s="141"/>
      <c r="O473" s="141"/>
      <c r="P473" s="141"/>
      <c r="Q473" s="116" t="s">
        <v>826</v>
      </c>
    </row>
    <row r="474" spans="1:17" ht="31.5" customHeight="1" x14ac:dyDescent="0.25">
      <c r="A474" s="7">
        <v>22</v>
      </c>
      <c r="B474" s="116" t="s">
        <v>701</v>
      </c>
      <c r="C474" s="116" t="s">
        <v>702</v>
      </c>
      <c r="D474" s="116" t="s">
        <v>703</v>
      </c>
      <c r="E474" s="141">
        <v>887</v>
      </c>
      <c r="F474" s="141">
        <v>566</v>
      </c>
      <c r="G474" s="141">
        <v>486</v>
      </c>
      <c r="H474" s="141"/>
      <c r="I474" s="141"/>
      <c r="J474" s="141"/>
      <c r="K474" s="141"/>
      <c r="L474" s="141"/>
      <c r="M474" s="141"/>
      <c r="N474" s="141"/>
      <c r="O474" s="141"/>
      <c r="P474" s="141"/>
      <c r="Q474" s="116"/>
    </row>
    <row r="475" spans="1:17" ht="31.5" customHeight="1" x14ac:dyDescent="0.25">
      <c r="A475" s="7">
        <v>23</v>
      </c>
      <c r="B475" s="116" t="s">
        <v>704</v>
      </c>
      <c r="C475" s="116" t="s">
        <v>705</v>
      </c>
      <c r="D475" s="116" t="s">
        <v>706</v>
      </c>
      <c r="E475" s="141">
        <v>887</v>
      </c>
      <c r="F475" s="141">
        <v>566</v>
      </c>
      <c r="G475" s="141">
        <v>486</v>
      </c>
      <c r="H475" s="141"/>
      <c r="I475" s="141"/>
      <c r="J475" s="141"/>
      <c r="K475" s="141"/>
      <c r="L475" s="141"/>
      <c r="M475" s="141"/>
      <c r="N475" s="141"/>
      <c r="O475" s="141"/>
      <c r="P475" s="141"/>
      <c r="Q475" s="116"/>
    </row>
    <row r="476" spans="1:17" ht="31.5" customHeight="1" x14ac:dyDescent="0.25">
      <c r="A476" s="7">
        <v>24</v>
      </c>
      <c r="B476" s="116" t="s">
        <v>707</v>
      </c>
      <c r="C476" s="116" t="s">
        <v>708</v>
      </c>
      <c r="D476" s="116" t="s">
        <v>709</v>
      </c>
      <c r="E476" s="141">
        <v>887</v>
      </c>
      <c r="F476" s="141">
        <v>566</v>
      </c>
      <c r="G476" s="141">
        <v>486</v>
      </c>
      <c r="H476" s="141"/>
      <c r="I476" s="141"/>
      <c r="J476" s="141"/>
      <c r="K476" s="141"/>
      <c r="L476" s="141"/>
      <c r="M476" s="141"/>
      <c r="N476" s="141"/>
      <c r="O476" s="141"/>
      <c r="P476" s="141"/>
      <c r="Q476" s="116"/>
    </row>
    <row r="477" spans="1:17" ht="31.5" customHeight="1" x14ac:dyDescent="0.25">
      <c r="A477" s="7">
        <v>25</v>
      </c>
      <c r="B477" s="116" t="s">
        <v>710</v>
      </c>
      <c r="C477" s="116" t="s">
        <v>711</v>
      </c>
      <c r="D477" s="116" t="s">
        <v>712</v>
      </c>
      <c r="E477" s="141">
        <v>887</v>
      </c>
      <c r="F477" s="141">
        <v>566</v>
      </c>
      <c r="G477" s="141">
        <v>486</v>
      </c>
      <c r="H477" s="141"/>
      <c r="I477" s="141"/>
      <c r="J477" s="141"/>
      <c r="K477" s="141"/>
      <c r="L477" s="141"/>
      <c r="M477" s="141"/>
      <c r="N477" s="141"/>
      <c r="O477" s="141"/>
      <c r="P477" s="141"/>
      <c r="Q477" s="116"/>
    </row>
    <row r="478" spans="1:17" ht="31.5" customHeight="1" x14ac:dyDescent="0.25">
      <c r="A478" s="7">
        <v>26</v>
      </c>
      <c r="B478" s="116" t="s">
        <v>713</v>
      </c>
      <c r="C478" s="116" t="s">
        <v>714</v>
      </c>
      <c r="D478" s="116" t="s">
        <v>715</v>
      </c>
      <c r="E478" s="141">
        <v>887</v>
      </c>
      <c r="F478" s="141">
        <v>566</v>
      </c>
      <c r="G478" s="141">
        <v>486</v>
      </c>
      <c r="H478" s="141"/>
      <c r="I478" s="141"/>
      <c r="J478" s="141"/>
      <c r="K478" s="141"/>
      <c r="L478" s="141"/>
      <c r="M478" s="141"/>
      <c r="N478" s="141"/>
      <c r="O478" s="141"/>
      <c r="P478" s="141"/>
      <c r="Q478" s="116"/>
    </row>
    <row r="479" spans="1:17" ht="31.5" customHeight="1" x14ac:dyDescent="0.25">
      <c r="A479" s="7">
        <v>27</v>
      </c>
      <c r="B479" s="116" t="s">
        <v>56</v>
      </c>
      <c r="C479" s="116" t="s">
        <v>716</v>
      </c>
      <c r="D479" s="116" t="s">
        <v>717</v>
      </c>
      <c r="E479" s="141">
        <v>887</v>
      </c>
      <c r="F479" s="141">
        <v>566</v>
      </c>
      <c r="G479" s="141">
        <v>486</v>
      </c>
      <c r="H479" s="141"/>
      <c r="I479" s="141"/>
      <c r="J479" s="141"/>
      <c r="K479" s="141"/>
      <c r="L479" s="141"/>
      <c r="M479" s="141"/>
      <c r="N479" s="141"/>
      <c r="O479" s="141"/>
      <c r="P479" s="141"/>
      <c r="Q479" s="116"/>
    </row>
    <row r="480" spans="1:17" ht="31.5" customHeight="1" x14ac:dyDescent="0.25">
      <c r="A480" s="7">
        <v>28</v>
      </c>
      <c r="B480" s="116" t="s">
        <v>718</v>
      </c>
      <c r="C480" s="116" t="s">
        <v>719</v>
      </c>
      <c r="D480" s="116" t="s">
        <v>720</v>
      </c>
      <c r="E480" s="141">
        <v>887</v>
      </c>
      <c r="F480" s="141">
        <v>566</v>
      </c>
      <c r="G480" s="141">
        <v>486</v>
      </c>
      <c r="H480" s="141"/>
      <c r="I480" s="141"/>
      <c r="J480" s="141"/>
      <c r="K480" s="141"/>
      <c r="L480" s="141"/>
      <c r="M480" s="141"/>
      <c r="N480" s="141"/>
      <c r="O480" s="141"/>
      <c r="P480" s="141"/>
      <c r="Q480" s="116"/>
    </row>
    <row r="481" spans="1:17" ht="31.5" customHeight="1" x14ac:dyDescent="0.25">
      <c r="A481" s="7">
        <v>29</v>
      </c>
      <c r="B481" s="116" t="s">
        <v>407</v>
      </c>
      <c r="C481" s="116" t="s">
        <v>721</v>
      </c>
      <c r="D481" s="116" t="s">
        <v>722</v>
      </c>
      <c r="E481" s="141">
        <v>887</v>
      </c>
      <c r="F481" s="141">
        <v>566</v>
      </c>
      <c r="G481" s="141">
        <v>486</v>
      </c>
      <c r="H481" s="141"/>
      <c r="I481" s="141"/>
      <c r="J481" s="141"/>
      <c r="K481" s="141"/>
      <c r="L481" s="141"/>
      <c r="M481" s="141"/>
      <c r="N481" s="141"/>
      <c r="O481" s="141"/>
      <c r="P481" s="141"/>
      <c r="Q481" s="116"/>
    </row>
    <row r="482" spans="1:17" ht="31.5" customHeight="1" x14ac:dyDescent="0.25">
      <c r="A482" s="7">
        <v>30</v>
      </c>
      <c r="B482" s="116" t="s">
        <v>723</v>
      </c>
      <c r="C482" s="116" t="s">
        <v>724</v>
      </c>
      <c r="D482" s="116" t="s">
        <v>719</v>
      </c>
      <c r="E482" s="141">
        <v>679</v>
      </c>
      <c r="F482" s="141"/>
      <c r="G482" s="141"/>
      <c r="H482" s="141"/>
      <c r="I482" s="141"/>
      <c r="J482" s="141"/>
      <c r="K482" s="141"/>
      <c r="L482" s="141"/>
      <c r="M482" s="141"/>
      <c r="N482" s="141"/>
      <c r="O482" s="141"/>
      <c r="P482" s="141"/>
      <c r="Q482" s="116"/>
    </row>
    <row r="483" spans="1:17" ht="31.5" customHeight="1" x14ac:dyDescent="0.25">
      <c r="A483" s="7">
        <v>31</v>
      </c>
      <c r="B483" s="116" t="s">
        <v>725</v>
      </c>
      <c r="C483" s="116" t="s">
        <v>726</v>
      </c>
      <c r="D483" s="116" t="s">
        <v>727</v>
      </c>
      <c r="E483" s="141">
        <v>679</v>
      </c>
      <c r="F483" s="141"/>
      <c r="G483" s="141"/>
      <c r="H483" s="141"/>
      <c r="I483" s="141"/>
      <c r="J483" s="141"/>
      <c r="K483" s="141"/>
      <c r="L483" s="141"/>
      <c r="M483" s="141"/>
      <c r="N483" s="141"/>
      <c r="O483" s="141"/>
      <c r="P483" s="141"/>
      <c r="Q483" s="116"/>
    </row>
    <row r="484" spans="1:17" ht="31.5" customHeight="1" x14ac:dyDescent="0.25">
      <c r="A484" s="7">
        <v>32</v>
      </c>
      <c r="B484" s="116" t="s">
        <v>725</v>
      </c>
      <c r="C484" s="116" t="s">
        <v>727</v>
      </c>
      <c r="D484" s="116" t="s">
        <v>728</v>
      </c>
      <c r="E484" s="141">
        <v>679</v>
      </c>
      <c r="F484" s="141">
        <v>486</v>
      </c>
      <c r="G484" s="141">
        <v>389</v>
      </c>
      <c r="H484" s="141"/>
      <c r="I484" s="141"/>
      <c r="J484" s="141"/>
      <c r="K484" s="141"/>
      <c r="L484" s="141"/>
      <c r="M484" s="141"/>
      <c r="N484" s="141"/>
      <c r="O484" s="141"/>
      <c r="P484" s="141"/>
      <c r="Q484" s="116"/>
    </row>
    <row r="485" spans="1:17" ht="31.5" customHeight="1" x14ac:dyDescent="0.25">
      <c r="A485" s="7">
        <v>33</v>
      </c>
      <c r="B485" s="116" t="s">
        <v>729</v>
      </c>
      <c r="C485" s="116" t="s">
        <v>730</v>
      </c>
      <c r="D485" s="116" t="s">
        <v>731</v>
      </c>
      <c r="E485" s="10">
        <v>1234</v>
      </c>
      <c r="F485" s="141">
        <v>674</v>
      </c>
      <c r="G485" s="141">
        <v>532</v>
      </c>
      <c r="H485" s="141"/>
      <c r="I485" s="141"/>
      <c r="J485" s="141"/>
      <c r="K485" s="141"/>
      <c r="L485" s="141"/>
      <c r="M485" s="141"/>
      <c r="N485" s="141"/>
      <c r="O485" s="141"/>
      <c r="P485" s="141"/>
      <c r="Q485" s="116"/>
    </row>
    <row r="486" spans="1:17" ht="31.5" customHeight="1" x14ac:dyDescent="0.25">
      <c r="A486" s="7">
        <v>34</v>
      </c>
      <c r="B486" s="116" t="s">
        <v>285</v>
      </c>
      <c r="C486" s="160" t="s">
        <v>837</v>
      </c>
      <c r="D486" s="116" t="s">
        <v>733</v>
      </c>
      <c r="E486" s="10">
        <v>1872</v>
      </c>
      <c r="F486" s="141"/>
      <c r="G486" s="141"/>
      <c r="H486" s="141"/>
      <c r="I486" s="141"/>
      <c r="J486" s="141"/>
      <c r="K486" s="141"/>
      <c r="L486" s="141"/>
      <c r="M486" s="141"/>
      <c r="N486" s="141"/>
      <c r="O486" s="141"/>
      <c r="P486" s="141"/>
      <c r="Q486" s="116" t="s">
        <v>838</v>
      </c>
    </row>
    <row r="487" spans="1:17" ht="31.5" customHeight="1" x14ac:dyDescent="0.25">
      <c r="A487" s="7">
        <v>35</v>
      </c>
      <c r="B487" s="160" t="s">
        <v>293</v>
      </c>
      <c r="C487" s="160" t="s">
        <v>839</v>
      </c>
      <c r="D487" s="160" t="s">
        <v>840</v>
      </c>
      <c r="E487" s="161">
        <v>1000</v>
      </c>
      <c r="F487" s="141"/>
      <c r="G487" s="141"/>
      <c r="H487" s="141"/>
      <c r="I487" s="141"/>
      <c r="J487" s="141"/>
      <c r="K487" s="141"/>
      <c r="L487" s="141"/>
      <c r="M487" s="141"/>
      <c r="N487" s="141"/>
      <c r="O487" s="141"/>
      <c r="P487" s="141"/>
      <c r="Q487" s="116" t="s">
        <v>826</v>
      </c>
    </row>
    <row r="488" spans="1:17" ht="31.5" customHeight="1" x14ac:dyDescent="0.25">
      <c r="A488" s="7">
        <v>36</v>
      </c>
      <c r="B488" s="116" t="s">
        <v>734</v>
      </c>
      <c r="C488" s="116" t="s">
        <v>735</v>
      </c>
      <c r="D488" s="116" t="s">
        <v>736</v>
      </c>
      <c r="E488" s="10">
        <v>1358</v>
      </c>
      <c r="F488" s="10">
        <v>710</v>
      </c>
      <c r="G488" s="10">
        <v>622</v>
      </c>
      <c r="H488" s="141"/>
      <c r="I488" s="141"/>
      <c r="J488" s="141"/>
      <c r="K488" s="141"/>
      <c r="L488" s="141"/>
      <c r="M488" s="141"/>
      <c r="N488" s="141"/>
      <c r="O488" s="141"/>
      <c r="P488" s="141"/>
      <c r="Q488" s="116"/>
    </row>
    <row r="489" spans="1:17" ht="31.5" customHeight="1" x14ac:dyDescent="0.25">
      <c r="A489" s="7">
        <v>37</v>
      </c>
      <c r="B489" s="116" t="s">
        <v>416</v>
      </c>
      <c r="C489" s="116" t="s">
        <v>737</v>
      </c>
      <c r="D489" s="116" t="s">
        <v>738</v>
      </c>
      <c r="E489" s="10">
        <v>887</v>
      </c>
      <c r="F489" s="10">
        <v>566</v>
      </c>
      <c r="G489" s="10">
        <v>486</v>
      </c>
      <c r="H489" s="141"/>
      <c r="I489" s="141"/>
      <c r="J489" s="141"/>
      <c r="K489" s="141"/>
      <c r="L489" s="141"/>
      <c r="M489" s="141"/>
      <c r="N489" s="141"/>
      <c r="O489" s="141"/>
      <c r="P489" s="141"/>
      <c r="Q489" s="116"/>
    </row>
    <row r="490" spans="1:17" ht="31.5" customHeight="1" x14ac:dyDescent="0.25">
      <c r="A490" s="7">
        <v>38</v>
      </c>
      <c r="B490" s="116" t="s">
        <v>739</v>
      </c>
      <c r="C490" s="160" t="s">
        <v>729</v>
      </c>
      <c r="D490" s="160" t="s">
        <v>728</v>
      </c>
      <c r="E490" s="10">
        <v>1672</v>
      </c>
      <c r="F490" s="10">
        <v>828</v>
      </c>
      <c r="G490" s="10">
        <v>622</v>
      </c>
      <c r="H490" s="141"/>
      <c r="I490" s="141"/>
      <c r="J490" s="141"/>
      <c r="K490" s="141"/>
      <c r="L490" s="141"/>
      <c r="M490" s="141"/>
      <c r="N490" s="141"/>
      <c r="O490" s="141"/>
      <c r="P490" s="141"/>
      <c r="Q490" s="116" t="s">
        <v>829</v>
      </c>
    </row>
    <row r="491" spans="1:17" ht="31.5" customHeight="1" x14ac:dyDescent="0.25">
      <c r="A491" s="7">
        <v>39</v>
      </c>
      <c r="B491" s="116" t="s">
        <v>741</v>
      </c>
      <c r="C491" s="160" t="s">
        <v>729</v>
      </c>
      <c r="D491" s="160" t="s">
        <v>841</v>
      </c>
      <c r="E491" s="10">
        <v>1672</v>
      </c>
      <c r="F491" s="10">
        <v>828</v>
      </c>
      <c r="G491" s="10">
        <v>622</v>
      </c>
      <c r="H491" s="141"/>
      <c r="I491" s="141"/>
      <c r="J491" s="141"/>
      <c r="K491" s="141"/>
      <c r="L491" s="141"/>
      <c r="M491" s="141"/>
      <c r="N491" s="141"/>
      <c r="O491" s="141"/>
      <c r="P491" s="141"/>
      <c r="Q491" s="116" t="s">
        <v>829</v>
      </c>
    </row>
    <row r="492" spans="1:17" ht="31.5" customHeight="1" x14ac:dyDescent="0.25">
      <c r="A492" s="7">
        <v>40</v>
      </c>
      <c r="B492" s="116" t="s">
        <v>347</v>
      </c>
      <c r="C492" s="116" t="s">
        <v>285</v>
      </c>
      <c r="D492" s="116" t="s">
        <v>742</v>
      </c>
      <c r="E492" s="10">
        <v>1543</v>
      </c>
      <c r="F492" s="10">
        <v>769</v>
      </c>
      <c r="G492" s="10">
        <v>588</v>
      </c>
      <c r="H492" s="141"/>
      <c r="I492" s="141"/>
      <c r="J492" s="141"/>
      <c r="K492" s="141"/>
      <c r="L492" s="141"/>
      <c r="M492" s="141"/>
      <c r="N492" s="141"/>
      <c r="O492" s="141"/>
      <c r="P492" s="141"/>
      <c r="Q492" s="116"/>
    </row>
    <row r="493" spans="1:17" ht="31.5" customHeight="1" x14ac:dyDescent="0.25">
      <c r="A493" s="7">
        <v>41</v>
      </c>
      <c r="B493" s="116" t="s">
        <v>291</v>
      </c>
      <c r="C493" s="116" t="s">
        <v>743</v>
      </c>
      <c r="D493" s="116" t="s">
        <v>742</v>
      </c>
      <c r="E493" s="10">
        <v>1872</v>
      </c>
      <c r="F493" s="10">
        <v>913</v>
      </c>
      <c r="G493" s="10">
        <v>651</v>
      </c>
      <c r="H493" s="141"/>
      <c r="I493" s="141"/>
      <c r="J493" s="141"/>
      <c r="K493" s="141"/>
      <c r="L493" s="141"/>
      <c r="M493" s="141"/>
      <c r="N493" s="141"/>
      <c r="O493" s="141"/>
      <c r="P493" s="141"/>
      <c r="Q493" s="116"/>
    </row>
    <row r="494" spans="1:17" ht="31.5" customHeight="1" x14ac:dyDescent="0.25">
      <c r="A494" s="7">
        <v>42</v>
      </c>
      <c r="B494" s="116" t="s">
        <v>415</v>
      </c>
      <c r="C494" s="116" t="s">
        <v>744</v>
      </c>
      <c r="D494" s="116" t="s">
        <v>745</v>
      </c>
      <c r="E494" s="10">
        <v>1234</v>
      </c>
      <c r="F494" s="10">
        <v>674</v>
      </c>
      <c r="G494" s="10">
        <v>509</v>
      </c>
      <c r="H494" s="141"/>
      <c r="I494" s="141"/>
      <c r="J494" s="141"/>
      <c r="K494" s="141"/>
      <c r="L494" s="141"/>
      <c r="M494" s="141"/>
      <c r="N494" s="141"/>
      <c r="O494" s="141"/>
      <c r="P494" s="141"/>
      <c r="Q494" s="116"/>
    </row>
    <row r="495" spans="1:17" ht="31.5" customHeight="1" x14ac:dyDescent="0.25">
      <c r="A495" s="7">
        <v>43</v>
      </c>
      <c r="B495" s="126" t="s">
        <v>746</v>
      </c>
      <c r="C495" s="162"/>
      <c r="D495" s="141"/>
      <c r="E495" s="12">
        <v>170</v>
      </c>
      <c r="F495" s="12"/>
      <c r="G495" s="12"/>
      <c r="H495" s="12"/>
      <c r="I495" s="12"/>
      <c r="J495" s="12"/>
      <c r="K495" s="141"/>
      <c r="L495" s="141"/>
      <c r="M495" s="141"/>
      <c r="N495" s="141"/>
      <c r="O495" s="141"/>
      <c r="P495" s="141"/>
      <c r="Q495" s="116"/>
    </row>
    <row r="496" spans="1:17" ht="15.75" x14ac:dyDescent="0.25">
      <c r="A496" s="7">
        <v>44</v>
      </c>
      <c r="B496" s="126" t="s">
        <v>747</v>
      </c>
      <c r="C496" s="162"/>
      <c r="D496" s="141"/>
      <c r="E496" s="12">
        <v>170</v>
      </c>
      <c r="F496" s="12">
        <v>120</v>
      </c>
      <c r="G496" s="12">
        <v>77</v>
      </c>
      <c r="H496" s="12">
        <v>110</v>
      </c>
      <c r="I496" s="12">
        <v>63</v>
      </c>
      <c r="J496" s="12">
        <v>63</v>
      </c>
      <c r="K496" s="141"/>
      <c r="L496" s="141"/>
      <c r="M496" s="141"/>
      <c r="N496" s="141"/>
      <c r="O496" s="141"/>
      <c r="P496" s="141"/>
      <c r="Q496" s="116"/>
    </row>
    <row r="497" spans="1:17" ht="15.75" x14ac:dyDescent="0.25">
      <c r="A497" s="7">
        <v>45</v>
      </c>
      <c r="B497" s="126" t="s">
        <v>748</v>
      </c>
      <c r="C497" s="162"/>
      <c r="D497" s="141"/>
      <c r="E497" s="12">
        <v>140</v>
      </c>
      <c r="F497" s="12">
        <v>90</v>
      </c>
      <c r="G497" s="12">
        <v>63</v>
      </c>
      <c r="H497" s="12">
        <v>84</v>
      </c>
      <c r="I497" s="12">
        <v>53</v>
      </c>
      <c r="J497" s="12">
        <v>53</v>
      </c>
      <c r="K497" s="141"/>
      <c r="L497" s="141"/>
      <c r="M497" s="141"/>
      <c r="N497" s="141"/>
      <c r="O497" s="141"/>
      <c r="P497" s="141"/>
      <c r="Q497" s="116"/>
    </row>
    <row r="498" spans="1:17" x14ac:dyDescent="0.25">
      <c r="A498" s="172" t="s">
        <v>906</v>
      </c>
      <c r="B498" s="173" t="s">
        <v>907</v>
      </c>
      <c r="C498" s="148"/>
      <c r="D498" s="148"/>
      <c r="E498" s="148"/>
      <c r="F498" s="148"/>
      <c r="G498" s="148"/>
      <c r="H498" s="148"/>
      <c r="I498" s="148"/>
      <c r="J498" s="148"/>
      <c r="K498" s="148"/>
      <c r="L498" s="148"/>
      <c r="M498" s="148"/>
      <c r="N498" s="148"/>
      <c r="O498" s="148"/>
      <c r="P498" s="148"/>
      <c r="Q498" s="149"/>
    </row>
    <row r="499" spans="1:17" ht="15.75" x14ac:dyDescent="0.25">
      <c r="A499" s="7">
        <v>1</v>
      </c>
      <c r="B499" s="8" t="s">
        <v>750</v>
      </c>
      <c r="C499" s="12"/>
      <c r="D499" s="12"/>
      <c r="E499" s="12">
        <v>170</v>
      </c>
      <c r="F499" s="12">
        <v>120</v>
      </c>
      <c r="G499" s="12">
        <v>77</v>
      </c>
      <c r="H499" s="12">
        <v>110</v>
      </c>
      <c r="I499" s="12">
        <v>63</v>
      </c>
      <c r="J499" s="12">
        <v>63</v>
      </c>
      <c r="K499" s="148"/>
      <c r="L499" s="148"/>
      <c r="M499" s="148"/>
      <c r="N499" s="148"/>
      <c r="O499" s="148"/>
      <c r="P499" s="148"/>
      <c r="Q499" s="149"/>
    </row>
    <row r="500" spans="1:17" ht="15.75" x14ac:dyDescent="0.25">
      <c r="A500" s="7">
        <v>2</v>
      </c>
      <c r="B500" s="8" t="s">
        <v>751</v>
      </c>
      <c r="C500" s="124"/>
      <c r="D500" s="124"/>
      <c r="E500" s="12">
        <v>150</v>
      </c>
      <c r="F500" s="12">
        <v>91</v>
      </c>
      <c r="G500" s="12">
        <v>65</v>
      </c>
      <c r="H500" s="12">
        <v>86</v>
      </c>
      <c r="I500" s="12">
        <v>54</v>
      </c>
      <c r="J500" s="12">
        <v>54</v>
      </c>
      <c r="K500" s="148"/>
      <c r="L500" s="148"/>
      <c r="M500" s="148"/>
      <c r="N500" s="148"/>
      <c r="O500" s="148"/>
      <c r="P500" s="148"/>
      <c r="Q500" s="149"/>
    </row>
    <row r="501" spans="1:17" x14ac:dyDescent="0.25">
      <c r="A501" s="172" t="s">
        <v>908</v>
      </c>
      <c r="B501" s="173" t="s">
        <v>909</v>
      </c>
      <c r="C501" s="148"/>
      <c r="D501" s="148"/>
      <c r="E501" s="148"/>
      <c r="F501" s="148"/>
      <c r="G501" s="148"/>
      <c r="H501" s="148"/>
      <c r="I501" s="148"/>
      <c r="J501" s="148"/>
      <c r="K501" s="148"/>
      <c r="L501" s="148"/>
      <c r="M501" s="148"/>
      <c r="N501" s="148"/>
      <c r="O501" s="148"/>
      <c r="P501" s="148"/>
      <c r="Q501" s="149"/>
    </row>
    <row r="502" spans="1:17" ht="15.75" x14ac:dyDescent="0.25">
      <c r="A502" s="7">
        <v>1</v>
      </c>
      <c r="B502" s="116" t="s">
        <v>753</v>
      </c>
      <c r="C502" s="12"/>
      <c r="D502" s="12"/>
      <c r="E502" s="12">
        <v>150</v>
      </c>
      <c r="F502" s="12">
        <v>91</v>
      </c>
      <c r="G502" s="12">
        <v>65</v>
      </c>
      <c r="H502" s="12">
        <v>86</v>
      </c>
      <c r="I502" s="12">
        <v>54</v>
      </c>
      <c r="J502" s="12">
        <v>54</v>
      </c>
      <c r="K502" s="148"/>
      <c r="L502" s="148"/>
      <c r="M502" s="148"/>
      <c r="N502" s="148"/>
      <c r="O502" s="148"/>
      <c r="P502" s="148"/>
      <c r="Q502" s="149"/>
    </row>
    <row r="503" spans="1:17" ht="15.75" x14ac:dyDescent="0.25">
      <c r="A503" s="7">
        <v>2</v>
      </c>
      <c r="B503" s="8" t="s">
        <v>754</v>
      </c>
      <c r="C503" s="124"/>
      <c r="D503" s="124"/>
      <c r="E503" s="12">
        <v>140</v>
      </c>
      <c r="F503" s="12">
        <v>88</v>
      </c>
      <c r="G503" s="12">
        <v>63</v>
      </c>
      <c r="H503" s="12">
        <v>84</v>
      </c>
      <c r="I503" s="28">
        <v>53</v>
      </c>
      <c r="J503" s="12">
        <v>53</v>
      </c>
      <c r="K503" s="148"/>
      <c r="L503" s="148"/>
      <c r="M503" s="148"/>
      <c r="N503" s="148"/>
      <c r="O503" s="148"/>
      <c r="P503" s="148"/>
      <c r="Q503" s="149"/>
    </row>
    <row r="504" spans="1:17" x14ac:dyDescent="0.25">
      <c r="A504" s="172" t="s">
        <v>910</v>
      </c>
      <c r="B504" s="173" t="s">
        <v>911</v>
      </c>
      <c r="C504" s="148"/>
      <c r="D504" s="148"/>
      <c r="E504" s="148"/>
      <c r="F504" s="148"/>
      <c r="G504" s="148"/>
      <c r="H504" s="148"/>
      <c r="I504" s="148"/>
      <c r="J504" s="148"/>
      <c r="K504" s="148"/>
      <c r="L504" s="148"/>
      <c r="M504" s="148"/>
      <c r="N504" s="148"/>
      <c r="O504" s="148"/>
      <c r="P504" s="148"/>
      <c r="Q504" s="149"/>
    </row>
    <row r="505" spans="1:17" ht="15.75" x14ac:dyDescent="0.25">
      <c r="A505" s="7">
        <v>1</v>
      </c>
      <c r="B505" s="8" t="s">
        <v>756</v>
      </c>
      <c r="C505" s="12"/>
      <c r="D505" s="12"/>
      <c r="E505" s="12">
        <v>120</v>
      </c>
      <c r="F505" s="12">
        <v>76</v>
      </c>
      <c r="G505" s="12">
        <v>54</v>
      </c>
      <c r="H505" s="12">
        <v>86</v>
      </c>
      <c r="I505" s="12">
        <v>48</v>
      </c>
      <c r="J505" s="12">
        <v>48</v>
      </c>
      <c r="K505" s="148"/>
      <c r="L505" s="148"/>
      <c r="M505" s="148"/>
      <c r="N505" s="148"/>
      <c r="O505" s="148"/>
      <c r="P505" s="148"/>
      <c r="Q505" s="149"/>
    </row>
    <row r="506" spans="1:17" ht="15.75" x14ac:dyDescent="0.25">
      <c r="A506" s="7">
        <v>2</v>
      </c>
      <c r="B506" s="8" t="s">
        <v>757</v>
      </c>
      <c r="C506" s="124"/>
      <c r="D506" s="124"/>
      <c r="E506" s="12">
        <v>110</v>
      </c>
      <c r="F506" s="12">
        <v>74</v>
      </c>
      <c r="G506" s="12">
        <v>53</v>
      </c>
      <c r="H506" s="12">
        <v>84</v>
      </c>
      <c r="I506" s="28">
        <v>46</v>
      </c>
      <c r="J506" s="12">
        <v>46</v>
      </c>
      <c r="K506" s="148"/>
      <c r="L506" s="148"/>
      <c r="M506" s="148"/>
      <c r="N506" s="148"/>
      <c r="O506" s="148"/>
      <c r="P506" s="148"/>
      <c r="Q506" s="149"/>
    </row>
    <row r="507" spans="1:17" x14ac:dyDescent="0.25">
      <c r="A507" s="172" t="s">
        <v>912</v>
      </c>
      <c r="B507" s="173" t="s">
        <v>915</v>
      </c>
      <c r="C507" s="148"/>
      <c r="D507" s="148"/>
      <c r="E507" s="148">
        <v>110</v>
      </c>
      <c r="F507" s="148">
        <v>76</v>
      </c>
      <c r="G507" s="148">
        <v>54</v>
      </c>
      <c r="H507" s="148">
        <v>86</v>
      </c>
      <c r="I507" s="148">
        <v>48</v>
      </c>
      <c r="J507" s="148">
        <v>48</v>
      </c>
      <c r="K507" s="148"/>
      <c r="L507" s="148"/>
      <c r="M507" s="148"/>
      <c r="N507" s="148"/>
      <c r="O507" s="148"/>
      <c r="P507" s="148"/>
      <c r="Q507" s="149"/>
    </row>
    <row r="508" spans="1:17" x14ac:dyDescent="0.25">
      <c r="A508" s="172" t="s">
        <v>913</v>
      </c>
      <c r="B508" s="173" t="s">
        <v>914</v>
      </c>
      <c r="C508" s="148"/>
      <c r="D508" s="148"/>
      <c r="E508" s="148">
        <v>110</v>
      </c>
      <c r="F508" s="148">
        <v>76</v>
      </c>
      <c r="G508" s="148">
        <v>54</v>
      </c>
      <c r="H508" s="148">
        <v>86</v>
      </c>
      <c r="I508" s="148">
        <v>48</v>
      </c>
      <c r="J508" s="148">
        <v>48</v>
      </c>
      <c r="K508" s="148"/>
      <c r="L508" s="148"/>
      <c r="M508" s="148"/>
      <c r="N508" s="148"/>
      <c r="O508" s="148"/>
      <c r="P508" s="148"/>
      <c r="Q508" s="149"/>
    </row>
  </sheetData>
  <mergeCells count="14">
    <mergeCell ref="A4:A6"/>
    <mergeCell ref="B4:B6"/>
    <mergeCell ref="C4:D5"/>
    <mergeCell ref="E4:J4"/>
    <mergeCell ref="A1:Q1"/>
    <mergeCell ref="A2:Q2"/>
    <mergeCell ref="C263:D263"/>
    <mergeCell ref="Q335:Q336"/>
    <mergeCell ref="K4:P4"/>
    <mergeCell ref="Q4:Q6"/>
    <mergeCell ref="E5:G5"/>
    <mergeCell ref="H5:I5"/>
    <mergeCell ref="K5:M5"/>
    <mergeCell ref="N5:O5"/>
  </mergeCells>
  <pageMargins left="0.7" right="0.7" top="0.75" bottom="0.75" header="0.3" footer="0.3"/>
  <pageSetup paperSize="9" scale="65" orientation="landscape" verticalDpi="0" r:id="rId1"/>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opLeftCell="K1" zoomScale="80" zoomScaleNormal="80" workbookViewId="0">
      <selection activeCell="AB24" sqref="AB24"/>
    </sheetView>
  </sheetViews>
  <sheetFormatPr defaultRowHeight="15.75" x14ac:dyDescent="0.25"/>
  <cols>
    <col min="1" max="1" width="8.7109375" style="27" hidden="1" customWidth="1"/>
    <col min="2" max="2" width="23.7109375" style="27" hidden="1" customWidth="1"/>
    <col min="3" max="3" width="16.28515625" style="60" hidden="1" customWidth="1"/>
    <col min="4" max="4" width="16.7109375" style="27" hidden="1" customWidth="1"/>
    <col min="5" max="10" width="11.85546875" style="27" hidden="1" customWidth="1"/>
    <col min="11" max="11" width="4.7109375" style="27" customWidth="1"/>
    <col min="12" max="12" width="27.7109375" style="27" customWidth="1"/>
    <col min="13" max="14" width="8.85546875" style="27" customWidth="1"/>
    <col min="15" max="20" width="10.28515625" style="27" customWidth="1"/>
  </cols>
  <sheetData>
    <row r="1" spans="1:20" x14ac:dyDescent="0.25">
      <c r="A1" s="52" t="s">
        <v>656</v>
      </c>
      <c r="B1" s="52"/>
      <c r="C1" s="53"/>
      <c r="D1" s="54"/>
      <c r="E1" s="54"/>
      <c r="F1" s="54"/>
      <c r="G1" s="54"/>
      <c r="K1" s="59" t="str">
        <f>A1</f>
        <v>27. XÃ MƯỜNG MÔ</v>
      </c>
    </row>
    <row r="2" spans="1:20" x14ac:dyDescent="0.25">
      <c r="A2" s="55"/>
      <c r="B2" s="55"/>
      <c r="C2" s="56"/>
      <c r="D2" s="54"/>
      <c r="E2" s="54"/>
      <c r="F2" s="57"/>
      <c r="G2" s="54"/>
      <c r="I2" s="57"/>
      <c r="T2" s="73" t="s">
        <v>456</v>
      </c>
    </row>
    <row r="3" spans="1:20" ht="31.5" x14ac:dyDescent="0.25">
      <c r="A3" s="216" t="s">
        <v>6</v>
      </c>
      <c r="B3" s="216" t="s">
        <v>7</v>
      </c>
      <c r="C3" s="216" t="s">
        <v>8</v>
      </c>
      <c r="D3" s="216"/>
      <c r="E3" s="197" t="s">
        <v>9</v>
      </c>
      <c r="F3" s="198"/>
      <c r="G3" s="199"/>
      <c r="H3" s="200" t="s">
        <v>10</v>
      </c>
      <c r="I3" s="200"/>
      <c r="J3" s="64" t="s">
        <v>11</v>
      </c>
      <c r="K3" s="216" t="s">
        <v>6</v>
      </c>
      <c r="L3" s="216" t="s">
        <v>7</v>
      </c>
      <c r="M3" s="216" t="s">
        <v>8</v>
      </c>
      <c r="N3" s="216"/>
      <c r="O3" s="197" t="s">
        <v>9</v>
      </c>
      <c r="P3" s="198"/>
      <c r="Q3" s="199"/>
      <c r="R3" s="200" t="s">
        <v>10</v>
      </c>
      <c r="S3" s="200"/>
      <c r="T3" s="64" t="s">
        <v>11</v>
      </c>
    </row>
    <row r="4" spans="1:20" x14ac:dyDescent="0.25">
      <c r="A4" s="216"/>
      <c r="B4" s="216"/>
      <c r="C4" s="63" t="s">
        <v>12</v>
      </c>
      <c r="D4" s="63" t="s">
        <v>13</v>
      </c>
      <c r="E4" s="63" t="s">
        <v>0</v>
      </c>
      <c r="F4" s="63" t="s">
        <v>1</v>
      </c>
      <c r="G4" s="63" t="s">
        <v>2</v>
      </c>
      <c r="H4" s="63" t="s">
        <v>0</v>
      </c>
      <c r="I4" s="63" t="s">
        <v>1</v>
      </c>
      <c r="J4" s="63" t="s">
        <v>0</v>
      </c>
      <c r="K4" s="216"/>
      <c r="L4" s="216"/>
      <c r="M4" s="63" t="s">
        <v>12</v>
      </c>
      <c r="N4" s="63" t="s">
        <v>13</v>
      </c>
      <c r="O4" s="63" t="s">
        <v>0</v>
      </c>
      <c r="P4" s="63" t="s">
        <v>1</v>
      </c>
      <c r="Q4" s="63" t="s">
        <v>2</v>
      </c>
      <c r="R4" s="63" t="s">
        <v>0</v>
      </c>
      <c r="S4" s="63" t="s">
        <v>1</v>
      </c>
      <c r="T4" s="63" t="s">
        <v>0</v>
      </c>
    </row>
    <row r="5" spans="1:20" x14ac:dyDescent="0.25">
      <c r="A5" s="7">
        <v>1</v>
      </c>
      <c r="B5" s="38" t="s">
        <v>654</v>
      </c>
      <c r="C5" s="8"/>
      <c r="D5" s="8"/>
      <c r="E5" s="48">
        <v>160</v>
      </c>
      <c r="F5" s="48">
        <v>106</v>
      </c>
      <c r="G5" s="48">
        <v>79</v>
      </c>
      <c r="H5" s="48">
        <v>97</v>
      </c>
      <c r="I5" s="48">
        <v>54</v>
      </c>
      <c r="J5" s="39">
        <v>54</v>
      </c>
      <c r="K5" s="7">
        <v>1</v>
      </c>
      <c r="L5" s="38" t="s">
        <v>654</v>
      </c>
      <c r="M5" s="12"/>
      <c r="N5" s="12"/>
      <c r="O5" s="39">
        <v>160</v>
      </c>
      <c r="P5" s="39">
        <v>106</v>
      </c>
      <c r="Q5" s="39">
        <v>79</v>
      </c>
      <c r="R5" s="39">
        <v>97</v>
      </c>
      <c r="S5" s="39">
        <v>54</v>
      </c>
      <c r="T5" s="39">
        <v>54</v>
      </c>
    </row>
    <row r="6" spans="1:20" x14ac:dyDescent="0.25">
      <c r="A6" s="7">
        <v>2</v>
      </c>
      <c r="B6" s="38" t="s">
        <v>655</v>
      </c>
      <c r="C6" s="8"/>
      <c r="D6" s="8"/>
      <c r="E6" s="39">
        <v>100</v>
      </c>
      <c r="F6" s="39">
        <v>53</v>
      </c>
      <c r="G6" s="39">
        <v>42</v>
      </c>
      <c r="H6" s="39">
        <v>53</v>
      </c>
      <c r="I6" s="39">
        <v>42</v>
      </c>
      <c r="J6" s="39">
        <v>42</v>
      </c>
      <c r="K6" s="7">
        <v>2</v>
      </c>
      <c r="L6" s="38" t="s">
        <v>655</v>
      </c>
      <c r="M6" s="63"/>
      <c r="N6" s="63"/>
      <c r="O6" s="39">
        <v>100</v>
      </c>
      <c r="P6" s="39">
        <v>53</v>
      </c>
      <c r="Q6" s="39">
        <v>42</v>
      </c>
      <c r="R6" s="39">
        <v>53</v>
      </c>
      <c r="S6" s="48">
        <v>42</v>
      </c>
      <c r="T6" s="39">
        <v>42</v>
      </c>
    </row>
    <row r="7" spans="1:20" x14ac:dyDescent="0.25">
      <c r="A7" s="7"/>
      <c r="B7" s="38"/>
      <c r="C7" s="8"/>
      <c r="D7" s="8"/>
      <c r="E7" s="12"/>
      <c r="F7" s="12"/>
      <c r="G7" s="12"/>
      <c r="H7" s="12"/>
      <c r="I7" s="12"/>
      <c r="J7" s="12"/>
      <c r="K7" s="63"/>
      <c r="L7" s="63"/>
      <c r="M7" s="63"/>
      <c r="N7" s="63"/>
      <c r="O7" s="12"/>
      <c r="P7" s="12"/>
      <c r="Q7" s="12"/>
      <c r="R7" s="12"/>
      <c r="S7" s="12"/>
      <c r="T7" s="12"/>
    </row>
    <row r="8" spans="1:20" x14ac:dyDescent="0.25">
      <c r="A8" s="7"/>
      <c r="B8" s="38"/>
      <c r="C8" s="35"/>
      <c r="D8" s="13"/>
      <c r="E8" s="13"/>
      <c r="F8" s="13"/>
      <c r="G8" s="13"/>
      <c r="H8" s="13"/>
      <c r="I8" s="13"/>
      <c r="J8" s="13"/>
      <c r="K8" s="13"/>
      <c r="L8" s="13"/>
      <c r="M8" s="13"/>
      <c r="N8" s="13"/>
      <c r="O8" s="13"/>
      <c r="P8" s="13"/>
      <c r="Q8" s="13"/>
      <c r="R8" s="13"/>
      <c r="S8" s="13"/>
      <c r="T8" s="13"/>
    </row>
  </sheetData>
  <mergeCells count="10">
    <mergeCell ref="O3:Q3"/>
    <mergeCell ref="R3:S3"/>
    <mergeCell ref="A3:A4"/>
    <mergeCell ref="B3:B4"/>
    <mergeCell ref="C3:D3"/>
    <mergeCell ref="E3:G3"/>
    <mergeCell ref="H3:I3"/>
    <mergeCell ref="K3:K4"/>
    <mergeCell ref="L3:L4"/>
    <mergeCell ref="M3:N3"/>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opLeftCell="K1" zoomScale="80" zoomScaleNormal="80" workbookViewId="0">
      <selection activeCell="AH28" sqref="AH28"/>
    </sheetView>
  </sheetViews>
  <sheetFormatPr defaultRowHeight="15.75" x14ac:dyDescent="0.25"/>
  <cols>
    <col min="1" max="1" width="8.7109375" style="27" hidden="1" customWidth="1"/>
    <col min="2" max="2" width="24.7109375" style="27" hidden="1" customWidth="1"/>
    <col min="3" max="3" width="16.28515625" style="60" hidden="1" customWidth="1"/>
    <col min="4" max="4" width="16.7109375" style="27" hidden="1" customWidth="1"/>
    <col min="5" max="10" width="11.85546875" style="27" hidden="1" customWidth="1"/>
    <col min="11" max="11" width="4.7109375" style="27" customWidth="1"/>
    <col min="12" max="12" width="27.7109375" style="27" customWidth="1"/>
    <col min="13" max="14" width="8.85546875" style="27" customWidth="1"/>
    <col min="15" max="20" width="10.28515625" style="27" customWidth="1"/>
  </cols>
  <sheetData>
    <row r="1" spans="1:20" x14ac:dyDescent="0.25">
      <c r="A1" s="52" t="s">
        <v>659</v>
      </c>
      <c r="B1" s="52"/>
      <c r="C1" s="53"/>
      <c r="D1" s="54"/>
      <c r="E1" s="54"/>
      <c r="F1" s="54"/>
      <c r="G1" s="54"/>
      <c r="K1" s="59" t="str">
        <f>A1</f>
        <v>28. XÃ HUA BUM</v>
      </c>
    </row>
    <row r="2" spans="1:20" x14ac:dyDescent="0.25">
      <c r="A2" s="55"/>
      <c r="B2" s="55"/>
      <c r="C2" s="56"/>
      <c r="D2" s="54"/>
      <c r="E2" s="54"/>
      <c r="F2" s="57"/>
      <c r="G2" s="54"/>
      <c r="I2" s="57"/>
      <c r="T2" s="73" t="s">
        <v>456</v>
      </c>
    </row>
    <row r="3" spans="1:20" ht="31.5" x14ac:dyDescent="0.25">
      <c r="A3" s="216" t="s">
        <v>6</v>
      </c>
      <c r="B3" s="216" t="s">
        <v>7</v>
      </c>
      <c r="C3" s="216" t="s">
        <v>8</v>
      </c>
      <c r="D3" s="216"/>
      <c r="E3" s="197" t="s">
        <v>9</v>
      </c>
      <c r="F3" s="198"/>
      <c r="G3" s="199"/>
      <c r="H3" s="200" t="s">
        <v>10</v>
      </c>
      <c r="I3" s="200"/>
      <c r="J3" s="64" t="s">
        <v>11</v>
      </c>
      <c r="K3" s="216" t="s">
        <v>6</v>
      </c>
      <c r="L3" s="216" t="s">
        <v>7</v>
      </c>
      <c r="M3" s="216" t="s">
        <v>8</v>
      </c>
      <c r="N3" s="216"/>
      <c r="O3" s="197" t="s">
        <v>9</v>
      </c>
      <c r="P3" s="198"/>
      <c r="Q3" s="199"/>
      <c r="R3" s="200" t="s">
        <v>10</v>
      </c>
      <c r="S3" s="200"/>
      <c r="T3" s="64" t="s">
        <v>11</v>
      </c>
    </row>
    <row r="4" spans="1:20" x14ac:dyDescent="0.25">
      <c r="A4" s="216"/>
      <c r="B4" s="216"/>
      <c r="C4" s="63" t="s">
        <v>12</v>
      </c>
      <c r="D4" s="63" t="s">
        <v>13</v>
      </c>
      <c r="E4" s="63" t="s">
        <v>0</v>
      </c>
      <c r="F4" s="63" t="s">
        <v>1</v>
      </c>
      <c r="G4" s="63" t="s">
        <v>2</v>
      </c>
      <c r="H4" s="63" t="s">
        <v>0</v>
      </c>
      <c r="I4" s="63" t="s">
        <v>1</v>
      </c>
      <c r="J4" s="63" t="s">
        <v>0</v>
      </c>
      <c r="K4" s="216"/>
      <c r="L4" s="216"/>
      <c r="M4" s="63" t="s">
        <v>12</v>
      </c>
      <c r="N4" s="63" t="s">
        <v>13</v>
      </c>
      <c r="O4" s="63" t="s">
        <v>0</v>
      </c>
      <c r="P4" s="63" t="s">
        <v>1</v>
      </c>
      <c r="Q4" s="63" t="s">
        <v>2</v>
      </c>
      <c r="R4" s="63" t="s">
        <v>0</v>
      </c>
      <c r="S4" s="63" t="s">
        <v>1</v>
      </c>
      <c r="T4" s="63" t="s">
        <v>0</v>
      </c>
    </row>
    <row r="5" spans="1:20" x14ac:dyDescent="0.25">
      <c r="A5" s="7">
        <v>1</v>
      </c>
      <c r="B5" s="38" t="s">
        <v>657</v>
      </c>
      <c r="C5" s="8"/>
      <c r="D5" s="8"/>
      <c r="E5" s="48">
        <v>130</v>
      </c>
      <c r="F5" s="48">
        <v>91</v>
      </c>
      <c r="G5" s="48">
        <v>54</v>
      </c>
      <c r="H5" s="48">
        <v>86</v>
      </c>
      <c r="I5" s="48">
        <v>54</v>
      </c>
      <c r="J5" s="39">
        <v>54</v>
      </c>
      <c r="K5" s="7">
        <v>1</v>
      </c>
      <c r="L5" s="38" t="s">
        <v>657</v>
      </c>
      <c r="M5" s="12"/>
      <c r="N5" s="12"/>
      <c r="O5" s="39">
        <v>130</v>
      </c>
      <c r="P5" s="39">
        <v>91</v>
      </c>
      <c r="Q5" s="39">
        <v>54</v>
      </c>
      <c r="R5" s="39">
        <v>86</v>
      </c>
      <c r="S5" s="39">
        <v>54</v>
      </c>
      <c r="T5" s="39">
        <v>54</v>
      </c>
    </row>
    <row r="6" spans="1:20" ht="31.5" x14ac:dyDescent="0.25">
      <c r="A6" s="7">
        <v>2</v>
      </c>
      <c r="B6" s="38" t="s">
        <v>658</v>
      </c>
      <c r="C6" s="8"/>
      <c r="D6" s="8"/>
      <c r="E6" s="39">
        <v>140</v>
      </c>
      <c r="F6" s="39">
        <v>88</v>
      </c>
      <c r="G6" s="39">
        <v>63</v>
      </c>
      <c r="H6" s="39">
        <v>84</v>
      </c>
      <c r="I6" s="39">
        <v>53</v>
      </c>
      <c r="J6" s="39">
        <v>53</v>
      </c>
      <c r="K6" s="7">
        <v>2</v>
      </c>
      <c r="L6" s="38" t="s">
        <v>658</v>
      </c>
      <c r="M6" s="63"/>
      <c r="N6" s="63"/>
      <c r="O6" s="39">
        <v>140</v>
      </c>
      <c r="P6" s="39">
        <v>88</v>
      </c>
      <c r="Q6" s="39">
        <v>63</v>
      </c>
      <c r="R6" s="39">
        <v>84</v>
      </c>
      <c r="S6" s="48">
        <v>53</v>
      </c>
      <c r="T6" s="39">
        <v>53</v>
      </c>
    </row>
    <row r="7" spans="1:20" x14ac:dyDescent="0.25">
      <c r="A7" s="7"/>
      <c r="B7" s="38"/>
      <c r="C7" s="8"/>
      <c r="D7" s="8"/>
      <c r="E7" s="12"/>
      <c r="F7" s="12"/>
      <c r="G7" s="12"/>
      <c r="H7" s="12"/>
      <c r="I7" s="12"/>
      <c r="J7" s="12"/>
      <c r="K7" s="63"/>
      <c r="L7" s="63"/>
      <c r="M7" s="63"/>
      <c r="N7" s="63"/>
      <c r="O7" s="12"/>
      <c r="P7" s="12"/>
      <c r="Q7" s="12"/>
      <c r="R7" s="12"/>
      <c r="S7" s="12"/>
      <c r="T7" s="12"/>
    </row>
    <row r="8" spans="1:20" x14ac:dyDescent="0.25">
      <c r="A8" s="7"/>
      <c r="B8" s="38"/>
      <c r="C8" s="35"/>
      <c r="D8" s="13"/>
      <c r="E8" s="13"/>
      <c r="F8" s="13"/>
      <c r="G8" s="13"/>
      <c r="H8" s="13"/>
      <c r="I8" s="13"/>
      <c r="J8" s="13"/>
      <c r="K8" s="13"/>
      <c r="L8" s="13"/>
      <c r="M8" s="13"/>
      <c r="N8" s="13"/>
      <c r="O8" s="13"/>
      <c r="P8" s="13"/>
      <c r="Q8" s="13"/>
      <c r="R8" s="13"/>
      <c r="S8" s="13"/>
      <c r="T8" s="13"/>
    </row>
  </sheetData>
  <mergeCells count="10">
    <mergeCell ref="O3:Q3"/>
    <mergeCell ref="R3:S3"/>
    <mergeCell ref="A3:A4"/>
    <mergeCell ref="B3:B4"/>
    <mergeCell ref="C3:D3"/>
    <mergeCell ref="E3:G3"/>
    <mergeCell ref="H3:I3"/>
    <mergeCell ref="K3:K4"/>
    <mergeCell ref="L3:L4"/>
    <mergeCell ref="M3:N3"/>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opLeftCell="K1" zoomScale="80" zoomScaleNormal="80" workbookViewId="0">
      <selection activeCell="AB24" sqref="AB24"/>
    </sheetView>
  </sheetViews>
  <sheetFormatPr defaultRowHeight="15.75" x14ac:dyDescent="0.25"/>
  <cols>
    <col min="1" max="1" width="8.7109375" style="27" hidden="1" customWidth="1"/>
    <col min="2" max="2" width="24.7109375" style="27" hidden="1" customWidth="1"/>
    <col min="3" max="3" width="11.28515625" style="60" hidden="1" customWidth="1"/>
    <col min="4" max="4" width="11.28515625" style="27" hidden="1" customWidth="1"/>
    <col min="5" max="10" width="11.85546875" style="27" hidden="1" customWidth="1"/>
    <col min="11" max="11" width="4.7109375" style="27" customWidth="1"/>
    <col min="12" max="12" width="27.7109375" style="27" customWidth="1"/>
    <col min="13" max="14" width="8.85546875" style="27" customWidth="1"/>
    <col min="15" max="20" width="10.28515625" style="27" customWidth="1"/>
  </cols>
  <sheetData>
    <row r="1" spans="1:20" x14ac:dyDescent="0.25">
      <c r="A1" s="52" t="s">
        <v>663</v>
      </c>
      <c r="B1" s="52"/>
      <c r="C1" s="53"/>
      <c r="D1" s="54"/>
      <c r="E1" s="54"/>
      <c r="F1" s="54"/>
      <c r="G1" s="54"/>
      <c r="K1" s="59" t="str">
        <f>A1</f>
        <v>29. XÃ PA TẦN</v>
      </c>
    </row>
    <row r="2" spans="1:20" x14ac:dyDescent="0.25">
      <c r="A2" s="55"/>
      <c r="B2" s="55"/>
      <c r="C2" s="56"/>
      <c r="D2" s="54"/>
      <c r="E2" s="54"/>
      <c r="F2" s="57"/>
      <c r="G2" s="54"/>
      <c r="I2" s="57"/>
      <c r="T2" s="73" t="s">
        <v>456</v>
      </c>
    </row>
    <row r="3" spans="1:20" ht="31.5" x14ac:dyDescent="0.25">
      <c r="A3" s="216" t="s">
        <v>6</v>
      </c>
      <c r="B3" s="216" t="s">
        <v>7</v>
      </c>
      <c r="C3" s="216" t="s">
        <v>8</v>
      </c>
      <c r="D3" s="216"/>
      <c r="E3" s="197" t="s">
        <v>9</v>
      </c>
      <c r="F3" s="198"/>
      <c r="G3" s="199"/>
      <c r="H3" s="200" t="s">
        <v>10</v>
      </c>
      <c r="I3" s="200"/>
      <c r="J3" s="64" t="s">
        <v>11</v>
      </c>
      <c r="K3" s="216" t="s">
        <v>6</v>
      </c>
      <c r="L3" s="216" t="s">
        <v>7</v>
      </c>
      <c r="M3" s="216" t="s">
        <v>8</v>
      </c>
      <c r="N3" s="216"/>
      <c r="O3" s="197" t="s">
        <v>9</v>
      </c>
      <c r="P3" s="198"/>
      <c r="Q3" s="199"/>
      <c r="R3" s="200" t="s">
        <v>10</v>
      </c>
      <c r="S3" s="200"/>
      <c r="T3" s="64" t="s">
        <v>11</v>
      </c>
    </row>
    <row r="4" spans="1:20" x14ac:dyDescent="0.25">
      <c r="A4" s="216"/>
      <c r="B4" s="216"/>
      <c r="C4" s="63" t="s">
        <v>12</v>
      </c>
      <c r="D4" s="63" t="s">
        <v>13</v>
      </c>
      <c r="E4" s="63" t="s">
        <v>0</v>
      </c>
      <c r="F4" s="63" t="s">
        <v>1</v>
      </c>
      <c r="G4" s="63" t="s">
        <v>2</v>
      </c>
      <c r="H4" s="63" t="s">
        <v>0</v>
      </c>
      <c r="I4" s="63" t="s">
        <v>1</v>
      </c>
      <c r="J4" s="63" t="s">
        <v>0</v>
      </c>
      <c r="K4" s="216"/>
      <c r="L4" s="216"/>
      <c r="M4" s="63" t="s">
        <v>12</v>
      </c>
      <c r="N4" s="63" t="s">
        <v>13</v>
      </c>
      <c r="O4" s="63" t="s">
        <v>0</v>
      </c>
      <c r="P4" s="63" t="s">
        <v>1</v>
      </c>
      <c r="Q4" s="63" t="s">
        <v>2</v>
      </c>
      <c r="R4" s="63" t="s">
        <v>0</v>
      </c>
      <c r="S4" s="63" t="s">
        <v>1</v>
      </c>
      <c r="T4" s="63" t="s">
        <v>0</v>
      </c>
    </row>
    <row r="5" spans="1:20" x14ac:dyDescent="0.25">
      <c r="A5" s="7">
        <v>1</v>
      </c>
      <c r="B5" s="38" t="s">
        <v>660</v>
      </c>
      <c r="C5" s="8"/>
      <c r="D5" s="8"/>
      <c r="E5" s="48">
        <v>370</v>
      </c>
      <c r="F5" s="48">
        <v>160</v>
      </c>
      <c r="G5" s="48">
        <v>100</v>
      </c>
      <c r="H5" s="48">
        <v>120</v>
      </c>
      <c r="I5" s="48">
        <v>76</v>
      </c>
      <c r="J5" s="39">
        <v>65</v>
      </c>
      <c r="K5" s="7">
        <v>1</v>
      </c>
      <c r="L5" s="38" t="s">
        <v>660</v>
      </c>
      <c r="M5" s="12"/>
      <c r="N5" s="12"/>
      <c r="O5" s="48">
        <v>370</v>
      </c>
      <c r="P5" s="48">
        <v>160</v>
      </c>
      <c r="Q5" s="48">
        <v>100</v>
      </c>
      <c r="R5" s="48">
        <v>120</v>
      </c>
      <c r="S5" s="48">
        <v>76</v>
      </c>
      <c r="T5" s="39">
        <v>65</v>
      </c>
    </row>
    <row r="6" spans="1:20" x14ac:dyDescent="0.25">
      <c r="A6" s="7">
        <v>2</v>
      </c>
      <c r="B6" s="38" t="s">
        <v>661</v>
      </c>
      <c r="C6" s="8"/>
      <c r="D6" s="8"/>
      <c r="E6" s="39">
        <v>99</v>
      </c>
      <c r="F6" s="39">
        <v>53</v>
      </c>
      <c r="G6" s="39">
        <v>42</v>
      </c>
      <c r="H6" s="39">
        <v>53</v>
      </c>
      <c r="I6" s="39">
        <v>42</v>
      </c>
      <c r="J6" s="39">
        <v>42</v>
      </c>
      <c r="K6" s="7">
        <v>2</v>
      </c>
      <c r="L6" s="38" t="s">
        <v>661</v>
      </c>
      <c r="M6" s="63"/>
      <c r="N6" s="63"/>
      <c r="O6" s="39">
        <v>99</v>
      </c>
      <c r="P6" s="39">
        <v>53</v>
      </c>
      <c r="Q6" s="39">
        <v>42</v>
      </c>
      <c r="R6" s="39">
        <v>53</v>
      </c>
      <c r="S6" s="39">
        <v>42</v>
      </c>
      <c r="T6" s="39">
        <v>42</v>
      </c>
    </row>
    <row r="7" spans="1:20" x14ac:dyDescent="0.25">
      <c r="A7" s="7">
        <v>3</v>
      </c>
      <c r="B7" s="38" t="s">
        <v>662</v>
      </c>
      <c r="C7" s="8"/>
      <c r="D7" s="8"/>
      <c r="E7" s="12">
        <v>130</v>
      </c>
      <c r="F7" s="12">
        <v>91</v>
      </c>
      <c r="G7" s="12">
        <v>54</v>
      </c>
      <c r="H7" s="12">
        <v>86</v>
      </c>
      <c r="I7" s="12">
        <v>54</v>
      </c>
      <c r="J7" s="12">
        <v>54</v>
      </c>
      <c r="K7" s="7">
        <v>3</v>
      </c>
      <c r="L7" s="38" t="s">
        <v>662</v>
      </c>
      <c r="M7" s="63"/>
      <c r="N7" s="63"/>
      <c r="O7" s="12">
        <v>130</v>
      </c>
      <c r="P7" s="12">
        <v>91</v>
      </c>
      <c r="Q7" s="12">
        <v>54</v>
      </c>
      <c r="R7" s="12">
        <v>86</v>
      </c>
      <c r="S7" s="12">
        <v>54</v>
      </c>
      <c r="T7" s="12">
        <v>54</v>
      </c>
    </row>
    <row r="8" spans="1:20" x14ac:dyDescent="0.25">
      <c r="A8" s="7"/>
      <c r="B8" s="38"/>
      <c r="C8" s="35"/>
      <c r="D8" s="13"/>
      <c r="E8" s="13"/>
      <c r="F8" s="13"/>
      <c r="G8" s="13"/>
      <c r="H8" s="13"/>
      <c r="I8" s="13"/>
      <c r="J8" s="13"/>
      <c r="K8" s="13"/>
      <c r="L8" s="13"/>
      <c r="M8" s="13"/>
      <c r="N8" s="13"/>
      <c r="O8" s="13"/>
      <c r="P8" s="13"/>
      <c r="Q8" s="13"/>
      <c r="R8" s="13"/>
      <c r="S8" s="13"/>
      <c r="T8" s="13"/>
    </row>
  </sheetData>
  <mergeCells count="10">
    <mergeCell ref="O3:Q3"/>
    <mergeCell ref="R3:S3"/>
    <mergeCell ref="A3:A4"/>
    <mergeCell ref="B3:B4"/>
    <mergeCell ref="C3:D3"/>
    <mergeCell ref="E3:G3"/>
    <mergeCell ref="H3:I3"/>
    <mergeCell ref="K3:K4"/>
    <mergeCell ref="L3:L4"/>
    <mergeCell ref="M3:N3"/>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
  <sheetViews>
    <sheetView topLeftCell="K1" zoomScale="80" zoomScaleNormal="80" workbookViewId="0">
      <selection activeCell="Z20" sqref="Z20"/>
    </sheetView>
  </sheetViews>
  <sheetFormatPr defaultRowHeight="15.75" x14ac:dyDescent="0.25"/>
  <cols>
    <col min="1" max="1" width="8.7109375" style="27" hidden="1" customWidth="1"/>
    <col min="2" max="2" width="24.7109375" style="27" hidden="1" customWidth="1"/>
    <col min="3" max="3" width="13.140625" style="60" hidden="1" customWidth="1"/>
    <col min="4" max="4" width="13.140625" style="27" hidden="1" customWidth="1"/>
    <col min="5" max="10" width="11.85546875" style="27" hidden="1" customWidth="1"/>
    <col min="11" max="11" width="4.7109375" style="27" customWidth="1"/>
    <col min="12" max="12" width="27.7109375" style="27" customWidth="1"/>
    <col min="13" max="14" width="8.85546875" style="27" customWidth="1"/>
    <col min="15" max="20" width="10.28515625" style="27" customWidth="1"/>
  </cols>
  <sheetData>
    <row r="1" spans="1:20" x14ac:dyDescent="0.25">
      <c r="A1" s="52" t="s">
        <v>666</v>
      </c>
      <c r="B1" s="52"/>
      <c r="C1" s="53"/>
      <c r="D1" s="54"/>
      <c r="E1" s="54"/>
      <c r="F1" s="54"/>
      <c r="G1" s="54"/>
      <c r="K1" s="59" t="str">
        <f>A1</f>
        <v>30. XÃ BUM NƯA</v>
      </c>
    </row>
    <row r="2" spans="1:20" x14ac:dyDescent="0.25">
      <c r="A2" s="55"/>
      <c r="B2" s="55"/>
      <c r="C2" s="56"/>
      <c r="D2" s="54"/>
      <c r="E2" s="54"/>
      <c r="F2" s="57"/>
      <c r="G2" s="54"/>
      <c r="I2" s="57"/>
      <c r="T2" s="73" t="s">
        <v>456</v>
      </c>
    </row>
    <row r="3" spans="1:20" ht="31.5" x14ac:dyDescent="0.25">
      <c r="A3" s="216" t="s">
        <v>6</v>
      </c>
      <c r="B3" s="216" t="s">
        <v>7</v>
      </c>
      <c r="C3" s="216" t="s">
        <v>8</v>
      </c>
      <c r="D3" s="216"/>
      <c r="E3" s="197" t="s">
        <v>9</v>
      </c>
      <c r="F3" s="198"/>
      <c r="G3" s="199"/>
      <c r="H3" s="200" t="s">
        <v>10</v>
      </c>
      <c r="I3" s="200"/>
      <c r="J3" s="64" t="s">
        <v>11</v>
      </c>
      <c r="K3" s="216" t="s">
        <v>6</v>
      </c>
      <c r="L3" s="216" t="s">
        <v>7</v>
      </c>
      <c r="M3" s="216" t="s">
        <v>8</v>
      </c>
      <c r="N3" s="216"/>
      <c r="O3" s="197" t="s">
        <v>9</v>
      </c>
      <c r="P3" s="198"/>
      <c r="Q3" s="199"/>
      <c r="R3" s="200" t="s">
        <v>10</v>
      </c>
      <c r="S3" s="200"/>
      <c r="T3" s="64" t="s">
        <v>11</v>
      </c>
    </row>
    <row r="4" spans="1:20" x14ac:dyDescent="0.25">
      <c r="A4" s="216"/>
      <c r="B4" s="216"/>
      <c r="C4" s="63" t="s">
        <v>12</v>
      </c>
      <c r="D4" s="63" t="s">
        <v>13</v>
      </c>
      <c r="E4" s="63" t="s">
        <v>0</v>
      </c>
      <c r="F4" s="63" t="s">
        <v>1</v>
      </c>
      <c r="G4" s="63" t="s">
        <v>2</v>
      </c>
      <c r="H4" s="63" t="s">
        <v>0</v>
      </c>
      <c r="I4" s="63" t="s">
        <v>1</v>
      </c>
      <c r="J4" s="63" t="s">
        <v>0</v>
      </c>
      <c r="K4" s="216"/>
      <c r="L4" s="216"/>
      <c r="M4" s="63" t="s">
        <v>12</v>
      </c>
      <c r="N4" s="63" t="s">
        <v>13</v>
      </c>
      <c r="O4" s="63" t="s">
        <v>0</v>
      </c>
      <c r="P4" s="63" t="s">
        <v>1</v>
      </c>
      <c r="Q4" s="63" t="s">
        <v>2</v>
      </c>
      <c r="R4" s="63" t="s">
        <v>0</v>
      </c>
      <c r="S4" s="63" t="s">
        <v>1</v>
      </c>
      <c r="T4" s="63" t="s">
        <v>0</v>
      </c>
    </row>
    <row r="5" spans="1:20" x14ac:dyDescent="0.25">
      <c r="A5" s="7">
        <v>1</v>
      </c>
      <c r="B5" s="38" t="s">
        <v>664</v>
      </c>
      <c r="C5" s="8"/>
      <c r="D5" s="8"/>
      <c r="E5" s="39">
        <v>170</v>
      </c>
      <c r="F5" s="39">
        <v>120</v>
      </c>
      <c r="G5" s="39">
        <v>79</v>
      </c>
      <c r="H5" s="39">
        <v>110</v>
      </c>
      <c r="I5" s="39">
        <v>65</v>
      </c>
      <c r="J5" s="39">
        <v>65</v>
      </c>
      <c r="K5" s="7">
        <v>1</v>
      </c>
      <c r="L5" s="38" t="s">
        <v>664</v>
      </c>
      <c r="M5" s="12"/>
      <c r="N5" s="12"/>
      <c r="O5" s="39">
        <v>170</v>
      </c>
      <c r="P5" s="39">
        <v>120</v>
      </c>
      <c r="Q5" s="39">
        <v>79</v>
      </c>
      <c r="R5" s="39">
        <v>110</v>
      </c>
      <c r="S5" s="39">
        <v>65</v>
      </c>
      <c r="T5" s="39">
        <v>65</v>
      </c>
    </row>
    <row r="6" spans="1:20" x14ac:dyDescent="0.25">
      <c r="A6" s="7">
        <v>2</v>
      </c>
      <c r="B6" s="38" t="s">
        <v>665</v>
      </c>
      <c r="C6" s="8"/>
      <c r="D6" s="8"/>
      <c r="E6" s="39">
        <v>110</v>
      </c>
      <c r="F6" s="39">
        <v>74</v>
      </c>
      <c r="G6" s="39">
        <v>53</v>
      </c>
      <c r="H6" s="39">
        <v>84</v>
      </c>
      <c r="I6" s="39">
        <v>46</v>
      </c>
      <c r="J6" s="39">
        <v>46</v>
      </c>
      <c r="K6" s="7">
        <v>2</v>
      </c>
      <c r="L6" s="38" t="s">
        <v>665</v>
      </c>
      <c r="M6" s="63"/>
      <c r="N6" s="63"/>
      <c r="O6" s="39">
        <v>110</v>
      </c>
      <c r="P6" s="39">
        <v>74</v>
      </c>
      <c r="Q6" s="39">
        <v>53</v>
      </c>
      <c r="R6" s="39">
        <v>84</v>
      </c>
      <c r="S6" s="48">
        <v>46</v>
      </c>
      <c r="T6" s="39">
        <v>46</v>
      </c>
    </row>
    <row r="7" spans="1:20" x14ac:dyDescent="0.25">
      <c r="A7" s="7"/>
      <c r="B7" s="30"/>
      <c r="C7" s="8"/>
      <c r="D7" s="8"/>
      <c r="E7" s="12"/>
      <c r="F7" s="12"/>
      <c r="G7" s="12"/>
      <c r="H7" s="12"/>
      <c r="I7" s="12"/>
      <c r="J7" s="12"/>
      <c r="K7" s="63"/>
      <c r="L7" s="63"/>
      <c r="M7" s="63"/>
      <c r="N7" s="63"/>
      <c r="O7" s="12"/>
      <c r="P7" s="12"/>
      <c r="Q7" s="12"/>
      <c r="R7" s="12"/>
      <c r="S7" s="12"/>
      <c r="T7" s="12"/>
    </row>
  </sheetData>
  <mergeCells count="10">
    <mergeCell ref="O3:Q3"/>
    <mergeCell ref="R3:S3"/>
    <mergeCell ref="A3:A4"/>
    <mergeCell ref="B3:B4"/>
    <mergeCell ref="C3:D3"/>
    <mergeCell ref="E3:G3"/>
    <mergeCell ref="H3:I3"/>
    <mergeCell ref="K3:K4"/>
    <mergeCell ref="L3:L4"/>
    <mergeCell ref="M3:N3"/>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0"/>
  <sheetViews>
    <sheetView topLeftCell="K7" zoomScale="70" zoomScaleNormal="70" workbookViewId="0">
      <selection activeCell="N14" sqref="N14"/>
    </sheetView>
  </sheetViews>
  <sheetFormatPr defaultColWidth="8.85546875" defaultRowHeight="15.75" x14ac:dyDescent="0.25"/>
  <cols>
    <col min="1" max="1" width="6.5703125" style="137" hidden="1" customWidth="1"/>
    <col min="2" max="2" width="26.28515625" style="137" hidden="1" customWidth="1"/>
    <col min="3" max="3" width="23" style="136" hidden="1" customWidth="1"/>
    <col min="4" max="4" width="21.7109375" style="137" hidden="1" customWidth="1"/>
    <col min="5" max="10" width="11.85546875" style="137" hidden="1" customWidth="1"/>
    <col min="11" max="11" width="4.7109375" style="137" customWidth="1"/>
    <col min="12" max="12" width="23.28515625" style="137" customWidth="1"/>
    <col min="13" max="14" width="20.140625" style="137" customWidth="1"/>
    <col min="15" max="20" width="10.28515625" style="137" customWidth="1"/>
    <col min="21" max="21" width="10.5703125" style="159" bestFit="1" customWidth="1"/>
    <col min="22" max="26" width="8.85546875" style="159"/>
    <col min="27" max="27" width="39.28515625" style="159" customWidth="1"/>
    <col min="28" max="16384" width="8.85546875" style="159"/>
  </cols>
  <sheetData>
    <row r="1" spans="1:27" x14ac:dyDescent="0.25">
      <c r="A1" s="135" t="s">
        <v>749</v>
      </c>
      <c r="B1" s="135"/>
      <c r="K1" s="135" t="str">
        <f>A1</f>
        <v>31. XÃ BUM TỞ</v>
      </c>
      <c r="U1" s="137"/>
      <c r="V1" s="137"/>
      <c r="W1" s="137"/>
      <c r="X1" s="137"/>
      <c r="Y1" s="137"/>
      <c r="Z1" s="137"/>
      <c r="AA1" s="137"/>
    </row>
    <row r="2" spans="1:27" x14ac:dyDescent="0.25">
      <c r="A2" s="135"/>
      <c r="B2" s="135"/>
      <c r="F2" s="139"/>
      <c r="I2" s="139"/>
      <c r="U2" s="137"/>
      <c r="V2" s="137"/>
      <c r="W2" s="137"/>
      <c r="X2" s="137"/>
      <c r="Y2" s="137"/>
      <c r="Z2" s="137"/>
      <c r="AA2" s="138" t="s">
        <v>456</v>
      </c>
    </row>
    <row r="3" spans="1:27" ht="40.5" customHeight="1" x14ac:dyDescent="0.25">
      <c r="A3" s="195"/>
      <c r="B3" s="195"/>
      <c r="C3" s="195"/>
      <c r="D3" s="195"/>
      <c r="E3" s="195"/>
      <c r="F3" s="195"/>
      <c r="G3" s="195"/>
      <c r="H3" s="195"/>
      <c r="I3" s="195"/>
      <c r="J3" s="195"/>
      <c r="K3" s="201" t="s">
        <v>6</v>
      </c>
      <c r="L3" s="201" t="s">
        <v>7</v>
      </c>
      <c r="M3" s="204" t="s">
        <v>8</v>
      </c>
      <c r="N3" s="205"/>
      <c r="O3" s="208" t="s">
        <v>878</v>
      </c>
      <c r="P3" s="209"/>
      <c r="Q3" s="209"/>
      <c r="R3" s="209"/>
      <c r="S3" s="209"/>
      <c r="T3" s="210"/>
      <c r="U3" s="195" t="s">
        <v>798</v>
      </c>
      <c r="V3" s="195"/>
      <c r="W3" s="195"/>
      <c r="X3" s="195"/>
      <c r="Y3" s="195"/>
      <c r="Z3" s="195"/>
      <c r="AA3" s="195" t="s">
        <v>785</v>
      </c>
    </row>
    <row r="4" spans="1:27" ht="31.5" x14ac:dyDescent="0.25">
      <c r="A4" s="248" t="s">
        <v>6</v>
      </c>
      <c r="B4" s="248" t="s">
        <v>7</v>
      </c>
      <c r="C4" s="248" t="s">
        <v>8</v>
      </c>
      <c r="D4" s="248"/>
      <c r="E4" s="200" t="s">
        <v>9</v>
      </c>
      <c r="F4" s="200"/>
      <c r="G4" s="200"/>
      <c r="H4" s="200" t="s">
        <v>10</v>
      </c>
      <c r="I4" s="200"/>
      <c r="J4" s="110" t="s">
        <v>11</v>
      </c>
      <c r="K4" s="202"/>
      <c r="L4" s="202"/>
      <c r="M4" s="206"/>
      <c r="N4" s="207"/>
      <c r="O4" s="200" t="s">
        <v>9</v>
      </c>
      <c r="P4" s="200"/>
      <c r="Q4" s="200"/>
      <c r="R4" s="200" t="s">
        <v>10</v>
      </c>
      <c r="S4" s="200"/>
      <c r="T4" s="110" t="s">
        <v>11</v>
      </c>
      <c r="U4" s="200" t="s">
        <v>9</v>
      </c>
      <c r="V4" s="200"/>
      <c r="W4" s="200"/>
      <c r="X4" s="200" t="s">
        <v>10</v>
      </c>
      <c r="Y4" s="200"/>
      <c r="Z4" s="110" t="s">
        <v>11</v>
      </c>
      <c r="AA4" s="195"/>
    </row>
    <row r="5" spans="1:27" x14ac:dyDescent="0.25">
      <c r="A5" s="248"/>
      <c r="B5" s="248"/>
      <c r="C5" s="124" t="s">
        <v>12</v>
      </c>
      <c r="D5" s="124" t="s">
        <v>13</v>
      </c>
      <c r="E5" s="124" t="s">
        <v>0</v>
      </c>
      <c r="F5" s="124" t="s">
        <v>1</v>
      </c>
      <c r="G5" s="124" t="s">
        <v>2</v>
      </c>
      <c r="H5" s="124" t="s">
        <v>0</v>
      </c>
      <c r="I5" s="124" t="s">
        <v>1</v>
      </c>
      <c r="J5" s="124" t="s">
        <v>0</v>
      </c>
      <c r="K5" s="203"/>
      <c r="L5" s="203"/>
      <c r="M5" s="124" t="s">
        <v>12</v>
      </c>
      <c r="N5" s="124" t="s">
        <v>13</v>
      </c>
      <c r="O5" s="124" t="s">
        <v>0</v>
      </c>
      <c r="P5" s="124" t="s">
        <v>1</v>
      </c>
      <c r="Q5" s="124" t="s">
        <v>2</v>
      </c>
      <c r="R5" s="124" t="s">
        <v>0</v>
      </c>
      <c r="S5" s="124" t="s">
        <v>1</v>
      </c>
      <c r="T5" s="124" t="s">
        <v>0</v>
      </c>
      <c r="U5" s="124" t="s">
        <v>0</v>
      </c>
      <c r="V5" s="124" t="s">
        <v>1</v>
      </c>
      <c r="W5" s="124" t="s">
        <v>2</v>
      </c>
      <c r="X5" s="124" t="s">
        <v>0</v>
      </c>
      <c r="Y5" s="124" t="s">
        <v>1</v>
      </c>
      <c r="Z5" s="124" t="s">
        <v>0</v>
      </c>
      <c r="AA5" s="195"/>
    </row>
    <row r="6" spans="1:27" x14ac:dyDescent="0.25">
      <c r="A6" s="7">
        <v>1</v>
      </c>
      <c r="B6" s="116" t="s">
        <v>31</v>
      </c>
      <c r="C6" s="116" t="s">
        <v>667</v>
      </c>
      <c r="D6" s="116" t="s">
        <v>668</v>
      </c>
      <c r="E6" s="9">
        <v>1065</v>
      </c>
      <c r="F6" s="9">
        <v>622</v>
      </c>
      <c r="G6" s="9">
        <v>532</v>
      </c>
      <c r="H6" s="10"/>
      <c r="I6" s="10"/>
      <c r="J6" s="10"/>
      <c r="K6" s="7">
        <v>1</v>
      </c>
      <c r="L6" s="116" t="s">
        <v>31</v>
      </c>
      <c r="M6" s="116" t="s">
        <v>667</v>
      </c>
      <c r="N6" s="116" t="s">
        <v>668</v>
      </c>
      <c r="O6" s="9">
        <v>1065</v>
      </c>
      <c r="P6" s="9">
        <v>622</v>
      </c>
      <c r="Q6" s="9">
        <v>532</v>
      </c>
      <c r="R6" s="10"/>
      <c r="S6" s="10"/>
      <c r="T6" s="10"/>
      <c r="U6" s="9">
        <f>O6*2</f>
        <v>2130</v>
      </c>
      <c r="V6" s="141"/>
      <c r="W6" s="141"/>
      <c r="X6" s="141"/>
      <c r="Y6" s="141"/>
      <c r="Z6" s="141"/>
      <c r="AA6" s="141" t="s">
        <v>790</v>
      </c>
    </row>
    <row r="7" spans="1:27" ht="31.5" x14ac:dyDescent="0.25">
      <c r="A7" s="7">
        <v>2</v>
      </c>
      <c r="B7" s="116" t="s">
        <v>31</v>
      </c>
      <c r="C7" s="116" t="s">
        <v>669</v>
      </c>
      <c r="D7" s="116" t="s">
        <v>670</v>
      </c>
      <c r="E7" s="9">
        <v>1358</v>
      </c>
      <c r="F7" s="9">
        <v>710</v>
      </c>
      <c r="G7" s="9">
        <v>487</v>
      </c>
      <c r="H7" s="10"/>
      <c r="I7" s="10"/>
      <c r="J7" s="10"/>
      <c r="K7" s="7">
        <v>2</v>
      </c>
      <c r="L7" s="116" t="s">
        <v>31</v>
      </c>
      <c r="M7" s="116" t="s">
        <v>669</v>
      </c>
      <c r="N7" s="116" t="s">
        <v>670</v>
      </c>
      <c r="O7" s="9">
        <v>1358</v>
      </c>
      <c r="P7" s="9">
        <v>710</v>
      </c>
      <c r="Q7" s="9">
        <v>487</v>
      </c>
      <c r="R7" s="10"/>
      <c r="S7" s="10"/>
      <c r="T7" s="10"/>
      <c r="U7" s="9">
        <f>O7*2</f>
        <v>2716</v>
      </c>
      <c r="V7" s="141"/>
      <c r="W7" s="141"/>
      <c r="X7" s="141"/>
      <c r="Y7" s="141"/>
      <c r="Z7" s="141"/>
      <c r="AA7" s="141" t="s">
        <v>790</v>
      </c>
    </row>
    <row r="8" spans="1:27" ht="47.25" x14ac:dyDescent="0.25">
      <c r="A8" s="7">
        <v>3</v>
      </c>
      <c r="B8" s="116" t="s">
        <v>31</v>
      </c>
      <c r="C8" s="116" t="s">
        <v>671</v>
      </c>
      <c r="D8" s="116" t="s">
        <v>672</v>
      </c>
      <c r="E8" s="9">
        <v>1065</v>
      </c>
      <c r="F8" s="9">
        <v>622</v>
      </c>
      <c r="G8" s="9">
        <v>532</v>
      </c>
      <c r="H8" s="10"/>
      <c r="I8" s="10"/>
      <c r="J8" s="10"/>
      <c r="K8" s="7">
        <v>3</v>
      </c>
      <c r="L8" s="116" t="s">
        <v>31</v>
      </c>
      <c r="M8" s="116" t="s">
        <v>671</v>
      </c>
      <c r="N8" s="116" t="s">
        <v>672</v>
      </c>
      <c r="O8" s="9">
        <v>1065</v>
      </c>
      <c r="P8" s="9">
        <v>622</v>
      </c>
      <c r="Q8" s="9">
        <v>532</v>
      </c>
      <c r="R8" s="10"/>
      <c r="S8" s="10"/>
      <c r="T8" s="10"/>
      <c r="U8" s="9">
        <f>O8*3</f>
        <v>3195</v>
      </c>
      <c r="V8" s="141"/>
      <c r="W8" s="141"/>
      <c r="X8" s="141"/>
      <c r="Y8" s="141"/>
      <c r="Z8" s="141"/>
      <c r="AA8" s="141" t="s">
        <v>797</v>
      </c>
    </row>
    <row r="9" spans="1:27" ht="31.5" x14ac:dyDescent="0.25">
      <c r="A9" s="7">
        <v>4</v>
      </c>
      <c r="B9" s="116" t="s">
        <v>31</v>
      </c>
      <c r="C9" s="116" t="s">
        <v>673</v>
      </c>
      <c r="D9" s="116" t="s">
        <v>674</v>
      </c>
      <c r="E9" s="141">
        <v>1234</v>
      </c>
      <c r="F9" s="141">
        <v>674</v>
      </c>
      <c r="G9" s="141">
        <v>509</v>
      </c>
      <c r="H9" s="141"/>
      <c r="I9" s="141"/>
      <c r="J9" s="141"/>
      <c r="K9" s="7">
        <v>4</v>
      </c>
      <c r="L9" s="116" t="s">
        <v>31</v>
      </c>
      <c r="M9" s="116" t="s">
        <v>673</v>
      </c>
      <c r="N9" s="116" t="s">
        <v>674</v>
      </c>
      <c r="O9" s="141">
        <v>1234</v>
      </c>
      <c r="P9" s="141">
        <v>674</v>
      </c>
      <c r="Q9" s="141">
        <v>509</v>
      </c>
      <c r="R9" s="141"/>
      <c r="S9" s="141"/>
      <c r="T9" s="141"/>
      <c r="U9" s="141"/>
      <c r="V9" s="141"/>
      <c r="W9" s="141"/>
      <c r="X9" s="141"/>
      <c r="Y9" s="141"/>
      <c r="Z9" s="141"/>
      <c r="AA9" s="141"/>
    </row>
    <row r="10" spans="1:27" ht="31.5" x14ac:dyDescent="0.25">
      <c r="A10" s="7">
        <v>5</v>
      </c>
      <c r="B10" s="116" t="s">
        <v>31</v>
      </c>
      <c r="C10" s="116" t="s">
        <v>675</v>
      </c>
      <c r="D10" s="116" t="s">
        <v>676</v>
      </c>
      <c r="E10" s="9">
        <v>1234</v>
      </c>
      <c r="F10" s="9">
        <v>674</v>
      </c>
      <c r="G10" s="9">
        <v>509</v>
      </c>
      <c r="H10" s="10"/>
      <c r="I10" s="10"/>
      <c r="J10" s="10"/>
      <c r="K10" s="7">
        <v>5</v>
      </c>
      <c r="L10" s="116" t="s">
        <v>31</v>
      </c>
      <c r="M10" s="116" t="s">
        <v>675</v>
      </c>
      <c r="N10" s="116" t="s">
        <v>676</v>
      </c>
      <c r="O10" s="9">
        <v>1234</v>
      </c>
      <c r="P10" s="9">
        <v>674</v>
      </c>
      <c r="Q10" s="9">
        <v>509</v>
      </c>
      <c r="R10" s="10"/>
      <c r="S10" s="10"/>
      <c r="T10" s="10"/>
      <c r="U10" s="141"/>
      <c r="V10" s="141"/>
      <c r="W10" s="141"/>
      <c r="X10" s="141"/>
      <c r="Y10" s="141"/>
      <c r="Z10" s="141"/>
      <c r="AA10" s="141"/>
    </row>
    <row r="11" spans="1:27" ht="31.5" x14ac:dyDescent="0.25">
      <c r="A11" s="7">
        <v>6</v>
      </c>
      <c r="B11" s="116" t="s">
        <v>31</v>
      </c>
      <c r="C11" s="116" t="s">
        <v>677</v>
      </c>
      <c r="D11" s="116" t="s">
        <v>678</v>
      </c>
      <c r="E11" s="9">
        <v>887</v>
      </c>
      <c r="F11" s="9">
        <v>566</v>
      </c>
      <c r="G11" s="9">
        <v>509</v>
      </c>
      <c r="H11" s="10"/>
      <c r="I11" s="10"/>
      <c r="J11" s="10"/>
      <c r="K11" s="7">
        <v>6</v>
      </c>
      <c r="L11" s="116" t="s">
        <v>31</v>
      </c>
      <c r="M11" s="116" t="s">
        <v>677</v>
      </c>
      <c r="N11" s="160" t="s">
        <v>828</v>
      </c>
      <c r="O11" s="9">
        <v>887</v>
      </c>
      <c r="P11" s="9">
        <v>566</v>
      </c>
      <c r="Q11" s="9">
        <v>509</v>
      </c>
      <c r="R11" s="10"/>
      <c r="S11" s="10"/>
      <c r="T11" s="10"/>
      <c r="U11" s="141"/>
      <c r="V11" s="141"/>
      <c r="W11" s="141"/>
      <c r="X11" s="141"/>
      <c r="Y11" s="141"/>
      <c r="Z11" s="141"/>
      <c r="AA11" s="141" t="s">
        <v>829</v>
      </c>
    </row>
    <row r="12" spans="1:27" ht="31.5" x14ac:dyDescent="0.25">
      <c r="A12" s="7">
        <v>7</v>
      </c>
      <c r="B12" s="116" t="s">
        <v>477</v>
      </c>
      <c r="C12" s="116" t="s">
        <v>679</v>
      </c>
      <c r="D12" s="116" t="s">
        <v>680</v>
      </c>
      <c r="E12" s="141">
        <v>1234</v>
      </c>
      <c r="F12" s="141">
        <v>674</v>
      </c>
      <c r="G12" s="141">
        <v>509</v>
      </c>
      <c r="H12" s="141"/>
      <c r="I12" s="141"/>
      <c r="J12" s="141"/>
      <c r="K12" s="7">
        <v>7</v>
      </c>
      <c r="L12" s="116" t="s">
        <v>477</v>
      </c>
      <c r="M12" s="116" t="s">
        <v>679</v>
      </c>
      <c r="N12" s="116" t="s">
        <v>680</v>
      </c>
      <c r="O12" s="141">
        <v>1234</v>
      </c>
      <c r="P12" s="141">
        <v>674</v>
      </c>
      <c r="Q12" s="141">
        <v>509</v>
      </c>
      <c r="R12" s="141"/>
      <c r="S12" s="141"/>
      <c r="T12" s="141"/>
      <c r="U12" s="141"/>
      <c r="V12" s="141"/>
      <c r="W12" s="141"/>
      <c r="X12" s="141"/>
      <c r="Y12" s="141"/>
      <c r="Z12" s="141"/>
      <c r="AA12" s="141"/>
    </row>
    <row r="13" spans="1:27" ht="31.5" x14ac:dyDescent="0.25">
      <c r="A13" s="7">
        <v>8</v>
      </c>
      <c r="B13" s="116" t="s">
        <v>477</v>
      </c>
      <c r="C13" s="116" t="s">
        <v>680</v>
      </c>
      <c r="D13" s="116" t="s">
        <v>681</v>
      </c>
      <c r="E13" s="141">
        <v>1234</v>
      </c>
      <c r="F13" s="141">
        <v>674</v>
      </c>
      <c r="G13" s="141">
        <v>509</v>
      </c>
      <c r="H13" s="141"/>
      <c r="I13" s="141"/>
      <c r="J13" s="141"/>
      <c r="K13" s="7">
        <v>8</v>
      </c>
      <c r="L13" s="116" t="s">
        <v>477</v>
      </c>
      <c r="M13" s="116" t="s">
        <v>680</v>
      </c>
      <c r="N13" s="116" t="s">
        <v>681</v>
      </c>
      <c r="O13" s="141">
        <v>1234</v>
      </c>
      <c r="P13" s="141">
        <v>674</v>
      </c>
      <c r="Q13" s="141">
        <v>509</v>
      </c>
      <c r="R13" s="141"/>
      <c r="S13" s="141"/>
      <c r="T13" s="141"/>
      <c r="U13" s="141"/>
      <c r="V13" s="141"/>
      <c r="W13" s="141"/>
      <c r="X13" s="141"/>
      <c r="Y13" s="141"/>
      <c r="Z13" s="141"/>
      <c r="AA13" s="141"/>
    </row>
    <row r="14" spans="1:27" ht="47.25" x14ac:dyDescent="0.25">
      <c r="A14" s="7">
        <v>9</v>
      </c>
      <c r="B14" s="116" t="s">
        <v>477</v>
      </c>
      <c r="C14" s="116" t="s">
        <v>682</v>
      </c>
      <c r="D14" s="116" t="s">
        <v>683</v>
      </c>
      <c r="E14" s="12">
        <v>1234</v>
      </c>
      <c r="F14" s="12">
        <v>674</v>
      </c>
      <c r="G14" s="12">
        <v>509</v>
      </c>
      <c r="H14" s="12"/>
      <c r="I14" s="12"/>
      <c r="J14" s="12"/>
      <c r="K14" s="7">
        <v>9</v>
      </c>
      <c r="L14" s="116" t="s">
        <v>477</v>
      </c>
      <c r="M14" s="116" t="s">
        <v>682</v>
      </c>
      <c r="N14" s="116" t="s">
        <v>683</v>
      </c>
      <c r="O14" s="12">
        <v>1234</v>
      </c>
      <c r="P14" s="12">
        <v>674</v>
      </c>
      <c r="Q14" s="12">
        <v>509</v>
      </c>
      <c r="R14" s="12"/>
      <c r="S14" s="12"/>
      <c r="T14" s="12"/>
      <c r="U14" s="141"/>
      <c r="V14" s="141"/>
      <c r="W14" s="141"/>
      <c r="X14" s="141"/>
      <c r="Y14" s="141"/>
      <c r="Z14" s="141"/>
      <c r="AA14" s="141"/>
    </row>
    <row r="15" spans="1:27" ht="31.5" x14ac:dyDescent="0.25">
      <c r="A15" s="7">
        <v>10</v>
      </c>
      <c r="B15" s="116" t="s">
        <v>477</v>
      </c>
      <c r="C15" s="116" t="s">
        <v>684</v>
      </c>
      <c r="D15" s="116" t="s">
        <v>685</v>
      </c>
      <c r="E15" s="141">
        <v>1124</v>
      </c>
      <c r="F15" s="141">
        <v>622</v>
      </c>
      <c r="G15" s="141">
        <v>486</v>
      </c>
      <c r="H15" s="141"/>
      <c r="I15" s="141"/>
      <c r="J15" s="141"/>
      <c r="K15" s="7">
        <v>10</v>
      </c>
      <c r="L15" s="116" t="s">
        <v>477</v>
      </c>
      <c r="M15" s="116" t="s">
        <v>684</v>
      </c>
      <c r="N15" s="116" t="s">
        <v>685</v>
      </c>
      <c r="O15" s="141">
        <v>1124</v>
      </c>
      <c r="P15" s="141">
        <v>622</v>
      </c>
      <c r="Q15" s="141">
        <v>486</v>
      </c>
      <c r="R15" s="141"/>
      <c r="S15" s="141"/>
      <c r="T15" s="141"/>
      <c r="U15" s="141"/>
      <c r="V15" s="141"/>
      <c r="W15" s="141"/>
      <c r="X15" s="141"/>
      <c r="Y15" s="141"/>
      <c r="Z15" s="141"/>
      <c r="AA15" s="141"/>
    </row>
    <row r="16" spans="1:27" ht="31.5" x14ac:dyDescent="0.25">
      <c r="A16" s="7">
        <v>11</v>
      </c>
      <c r="B16" s="116" t="s">
        <v>339</v>
      </c>
      <c r="C16" s="116" t="s">
        <v>686</v>
      </c>
      <c r="D16" s="116" t="s">
        <v>687</v>
      </c>
      <c r="E16" s="12">
        <v>1234</v>
      </c>
      <c r="F16" s="12">
        <v>674</v>
      </c>
      <c r="G16" s="12">
        <v>509</v>
      </c>
      <c r="H16" s="12"/>
      <c r="I16" s="12"/>
      <c r="J16" s="12"/>
      <c r="K16" s="7">
        <v>11</v>
      </c>
      <c r="L16" s="116" t="s">
        <v>339</v>
      </c>
      <c r="M16" s="116" t="s">
        <v>686</v>
      </c>
      <c r="N16" s="116" t="s">
        <v>687</v>
      </c>
      <c r="O16" s="12">
        <v>1234</v>
      </c>
      <c r="P16" s="12">
        <v>674</v>
      </c>
      <c r="Q16" s="12">
        <v>509</v>
      </c>
      <c r="R16" s="12"/>
      <c r="S16" s="12"/>
      <c r="T16" s="12"/>
      <c r="U16" s="141"/>
      <c r="V16" s="141"/>
      <c r="W16" s="141"/>
      <c r="X16" s="141"/>
      <c r="Y16" s="141"/>
      <c r="Z16" s="141"/>
      <c r="AA16" s="141"/>
    </row>
    <row r="17" spans="1:27" ht="31.5" x14ac:dyDescent="0.25">
      <c r="A17" s="7">
        <v>12</v>
      </c>
      <c r="B17" s="116" t="s">
        <v>688</v>
      </c>
      <c r="C17" s="116" t="s">
        <v>689</v>
      </c>
      <c r="D17" s="116" t="s">
        <v>690</v>
      </c>
      <c r="E17" s="12">
        <v>1234</v>
      </c>
      <c r="F17" s="29">
        <v>674</v>
      </c>
      <c r="G17" s="29">
        <v>509</v>
      </c>
      <c r="H17" s="29"/>
      <c r="I17" s="29"/>
      <c r="J17" s="29"/>
      <c r="K17" s="7">
        <v>12</v>
      </c>
      <c r="L17" s="116" t="s">
        <v>688</v>
      </c>
      <c r="M17" s="116" t="s">
        <v>689</v>
      </c>
      <c r="N17" s="116" t="s">
        <v>690</v>
      </c>
      <c r="O17" s="12">
        <v>1234</v>
      </c>
      <c r="P17" s="29">
        <v>674</v>
      </c>
      <c r="Q17" s="29">
        <v>509</v>
      </c>
      <c r="R17" s="29"/>
      <c r="S17" s="29"/>
      <c r="T17" s="29"/>
      <c r="U17" s="141"/>
      <c r="V17" s="141"/>
      <c r="W17" s="141"/>
      <c r="X17" s="141"/>
      <c r="Y17" s="141"/>
      <c r="Z17" s="141"/>
      <c r="AA17" s="141"/>
    </row>
    <row r="18" spans="1:27" ht="31.5" x14ac:dyDescent="0.25">
      <c r="A18" s="7">
        <v>13</v>
      </c>
      <c r="B18" s="116" t="s">
        <v>550</v>
      </c>
      <c r="C18" s="116" t="s">
        <v>477</v>
      </c>
      <c r="D18" s="116" t="s">
        <v>691</v>
      </c>
      <c r="E18" s="141">
        <v>887</v>
      </c>
      <c r="F18" s="141">
        <v>566</v>
      </c>
      <c r="G18" s="141">
        <v>486</v>
      </c>
      <c r="H18" s="141"/>
      <c r="I18" s="141"/>
      <c r="J18" s="141"/>
      <c r="K18" s="7">
        <v>13</v>
      </c>
      <c r="L18" s="116" t="s">
        <v>550</v>
      </c>
      <c r="M18" s="116" t="s">
        <v>477</v>
      </c>
      <c r="N18" s="160" t="s">
        <v>830</v>
      </c>
      <c r="O18" s="141">
        <v>887</v>
      </c>
      <c r="P18" s="141">
        <v>566</v>
      </c>
      <c r="Q18" s="141">
        <v>486</v>
      </c>
      <c r="R18" s="141"/>
      <c r="S18" s="141"/>
      <c r="T18" s="141"/>
      <c r="U18" s="141"/>
      <c r="V18" s="141"/>
      <c r="W18" s="141"/>
      <c r="X18" s="141"/>
      <c r="Y18" s="141"/>
      <c r="Z18" s="141"/>
      <c r="AA18" s="141" t="s">
        <v>829</v>
      </c>
    </row>
    <row r="19" spans="1:27" ht="31.5" x14ac:dyDescent="0.25">
      <c r="A19" s="7">
        <v>14</v>
      </c>
      <c r="B19" s="116" t="s">
        <v>550</v>
      </c>
      <c r="C19" s="116" t="s">
        <v>31</v>
      </c>
      <c r="D19" s="116" t="s">
        <v>692</v>
      </c>
      <c r="E19" s="141">
        <v>887</v>
      </c>
      <c r="F19" s="141">
        <v>566</v>
      </c>
      <c r="G19" s="141">
        <v>486</v>
      </c>
      <c r="H19" s="141"/>
      <c r="I19" s="141"/>
      <c r="J19" s="141"/>
      <c r="K19" s="7">
        <v>14</v>
      </c>
      <c r="L19" s="116" t="s">
        <v>550</v>
      </c>
      <c r="M19" s="160" t="s">
        <v>831</v>
      </c>
      <c r="N19" s="160" t="s">
        <v>832</v>
      </c>
      <c r="O19" s="141">
        <v>887</v>
      </c>
      <c r="P19" s="141">
        <v>566</v>
      </c>
      <c r="Q19" s="141">
        <v>486</v>
      </c>
      <c r="R19" s="141"/>
      <c r="S19" s="141"/>
      <c r="T19" s="141"/>
      <c r="U19" s="10">
        <f>O19*2.4</f>
        <v>2128.7999999999997</v>
      </c>
      <c r="V19" s="141"/>
      <c r="W19" s="141"/>
      <c r="X19" s="141"/>
      <c r="Y19" s="141"/>
      <c r="Z19" s="141"/>
      <c r="AA19" s="116" t="s">
        <v>843</v>
      </c>
    </row>
    <row r="20" spans="1:27" ht="31.5" x14ac:dyDescent="0.25">
      <c r="A20" s="7">
        <v>15</v>
      </c>
      <c r="B20" s="116" t="s">
        <v>550</v>
      </c>
      <c r="C20" s="116" t="s">
        <v>693</v>
      </c>
      <c r="D20" s="116" t="s">
        <v>694</v>
      </c>
      <c r="E20" s="141">
        <v>946</v>
      </c>
      <c r="F20" s="141">
        <v>611</v>
      </c>
      <c r="G20" s="141">
        <v>475</v>
      </c>
      <c r="H20" s="141"/>
      <c r="I20" s="141"/>
      <c r="J20" s="141"/>
      <c r="K20" s="7">
        <v>15</v>
      </c>
      <c r="L20" s="116" t="s">
        <v>550</v>
      </c>
      <c r="M20" s="116" t="s">
        <v>693</v>
      </c>
      <c r="N20" s="160" t="s">
        <v>833</v>
      </c>
      <c r="O20" s="141">
        <v>946</v>
      </c>
      <c r="P20" s="141">
        <v>611</v>
      </c>
      <c r="Q20" s="141">
        <v>475</v>
      </c>
      <c r="R20" s="141"/>
      <c r="S20" s="141"/>
      <c r="T20" s="141"/>
      <c r="U20" s="141"/>
      <c r="V20" s="141"/>
      <c r="W20" s="141"/>
      <c r="X20" s="141"/>
      <c r="Y20" s="141"/>
      <c r="Z20" s="141"/>
      <c r="AA20" s="141" t="s">
        <v>842</v>
      </c>
    </row>
    <row r="21" spans="1:27" ht="31.5" x14ac:dyDescent="0.25">
      <c r="A21" s="7">
        <v>16</v>
      </c>
      <c r="B21" s="116" t="s">
        <v>550</v>
      </c>
      <c r="C21" s="116" t="s">
        <v>695</v>
      </c>
      <c r="D21" s="116" t="s">
        <v>696</v>
      </c>
      <c r="E21" s="141">
        <v>887</v>
      </c>
      <c r="F21" s="141">
        <v>566</v>
      </c>
      <c r="G21" s="141">
        <v>486</v>
      </c>
      <c r="H21" s="141"/>
      <c r="I21" s="141"/>
      <c r="J21" s="141"/>
      <c r="K21" s="7">
        <v>16</v>
      </c>
      <c r="L21" s="116" t="s">
        <v>550</v>
      </c>
      <c r="M21" s="116" t="s">
        <v>695</v>
      </c>
      <c r="N21" s="116" t="s">
        <v>696</v>
      </c>
      <c r="O21" s="141">
        <v>887</v>
      </c>
      <c r="P21" s="141">
        <v>566</v>
      </c>
      <c r="Q21" s="141">
        <v>486</v>
      </c>
      <c r="R21" s="141"/>
      <c r="S21" s="141"/>
      <c r="T21" s="141"/>
      <c r="U21" s="141"/>
      <c r="V21" s="141"/>
      <c r="W21" s="141"/>
      <c r="X21" s="141"/>
      <c r="Y21" s="141"/>
      <c r="Z21" s="141"/>
      <c r="AA21" s="141"/>
    </row>
    <row r="22" spans="1:27" ht="31.5" x14ac:dyDescent="0.25">
      <c r="A22" s="7">
        <v>17</v>
      </c>
      <c r="B22" s="116" t="s">
        <v>550</v>
      </c>
      <c r="C22" s="116" t="s">
        <v>697</v>
      </c>
      <c r="D22" s="116" t="s">
        <v>698</v>
      </c>
      <c r="E22" s="141">
        <v>946</v>
      </c>
      <c r="F22" s="141">
        <v>611</v>
      </c>
      <c r="G22" s="141">
        <v>475</v>
      </c>
      <c r="H22" s="141"/>
      <c r="I22" s="141"/>
      <c r="J22" s="141"/>
      <c r="K22" s="7">
        <v>17</v>
      </c>
      <c r="L22" s="116" t="s">
        <v>550</v>
      </c>
      <c r="M22" s="116" t="s">
        <v>697</v>
      </c>
      <c r="N22" s="116" t="s">
        <v>698</v>
      </c>
      <c r="O22" s="141">
        <v>946</v>
      </c>
      <c r="P22" s="141">
        <v>611</v>
      </c>
      <c r="Q22" s="141">
        <v>475</v>
      </c>
      <c r="R22" s="141"/>
      <c r="S22" s="141"/>
      <c r="T22" s="141"/>
      <c r="U22" s="141"/>
      <c r="V22" s="141"/>
      <c r="W22" s="141"/>
      <c r="X22" s="141"/>
      <c r="Y22" s="141"/>
      <c r="Z22" s="141"/>
      <c r="AA22" s="141"/>
    </row>
    <row r="23" spans="1:27" ht="31.5" x14ac:dyDescent="0.25">
      <c r="A23" s="7">
        <v>18</v>
      </c>
      <c r="B23" s="116" t="s">
        <v>550</v>
      </c>
      <c r="C23" s="116" t="s">
        <v>31</v>
      </c>
      <c r="D23" s="116" t="s">
        <v>285</v>
      </c>
      <c r="E23" s="141">
        <v>887</v>
      </c>
      <c r="F23" s="141">
        <v>566</v>
      </c>
      <c r="G23" s="141">
        <v>486</v>
      </c>
      <c r="H23" s="141"/>
      <c r="I23" s="141"/>
      <c r="J23" s="141"/>
      <c r="K23" s="7">
        <v>18</v>
      </c>
      <c r="L23" s="116" t="s">
        <v>550</v>
      </c>
      <c r="M23" s="116" t="s">
        <v>31</v>
      </c>
      <c r="N23" s="116" t="s">
        <v>285</v>
      </c>
      <c r="O23" s="141">
        <v>887</v>
      </c>
      <c r="P23" s="141">
        <v>566</v>
      </c>
      <c r="Q23" s="141">
        <v>486</v>
      </c>
      <c r="R23" s="141"/>
      <c r="S23" s="141"/>
      <c r="T23" s="141"/>
      <c r="U23" s="141"/>
      <c r="V23" s="141"/>
      <c r="W23" s="141"/>
      <c r="X23" s="141"/>
      <c r="Y23" s="141"/>
      <c r="Z23" s="141"/>
      <c r="AA23" s="141"/>
    </row>
    <row r="24" spans="1:27" ht="31.5" x14ac:dyDescent="0.25">
      <c r="A24" s="7">
        <v>19</v>
      </c>
      <c r="B24" s="116" t="s">
        <v>550</v>
      </c>
      <c r="C24" s="116" t="s">
        <v>477</v>
      </c>
      <c r="D24" s="116" t="s">
        <v>699</v>
      </c>
      <c r="E24" s="141">
        <v>679</v>
      </c>
      <c r="F24" s="141"/>
      <c r="G24" s="141"/>
      <c r="H24" s="141"/>
      <c r="I24" s="141"/>
      <c r="J24" s="141"/>
      <c r="K24" s="7">
        <v>19</v>
      </c>
      <c r="L24" s="116" t="s">
        <v>550</v>
      </c>
      <c r="M24" s="116" t="s">
        <v>477</v>
      </c>
      <c r="N24" s="160" t="s">
        <v>834</v>
      </c>
      <c r="O24" s="141">
        <v>679</v>
      </c>
      <c r="P24" s="141"/>
      <c r="Q24" s="141"/>
      <c r="R24" s="141"/>
      <c r="S24" s="141"/>
      <c r="T24" s="141"/>
      <c r="U24" s="141"/>
      <c r="V24" s="141"/>
      <c r="W24" s="141"/>
      <c r="X24" s="141"/>
      <c r="Y24" s="141"/>
      <c r="Z24" s="141"/>
      <c r="AA24" s="141" t="s">
        <v>842</v>
      </c>
    </row>
    <row r="25" spans="1:27" ht="31.5" x14ac:dyDescent="0.25">
      <c r="A25" s="7">
        <v>20</v>
      </c>
      <c r="B25" s="116" t="s">
        <v>550</v>
      </c>
      <c r="C25" s="116" t="s">
        <v>285</v>
      </c>
      <c r="D25" s="116" t="s">
        <v>700</v>
      </c>
      <c r="E25" s="141">
        <v>1358</v>
      </c>
      <c r="F25" s="141">
        <v>710</v>
      </c>
      <c r="G25" s="141">
        <v>543</v>
      </c>
      <c r="H25" s="141"/>
      <c r="I25" s="141"/>
      <c r="J25" s="141"/>
      <c r="K25" s="7">
        <v>20</v>
      </c>
      <c r="L25" s="116" t="s">
        <v>550</v>
      </c>
      <c r="M25" s="116" t="s">
        <v>285</v>
      </c>
      <c r="N25" s="116" t="s">
        <v>700</v>
      </c>
      <c r="O25" s="10">
        <v>1358</v>
      </c>
      <c r="P25" s="10">
        <v>710</v>
      </c>
      <c r="Q25" s="10">
        <v>543</v>
      </c>
      <c r="R25" s="141"/>
      <c r="S25" s="141"/>
      <c r="T25" s="141"/>
      <c r="U25" s="141"/>
      <c r="V25" s="141"/>
      <c r="W25" s="141"/>
      <c r="X25" s="141"/>
      <c r="Y25" s="141"/>
      <c r="Z25" s="141"/>
      <c r="AA25" s="141"/>
    </row>
    <row r="26" spans="1:27" ht="31.5" x14ac:dyDescent="0.25">
      <c r="A26" s="7"/>
      <c r="B26" s="116"/>
      <c r="C26" s="116"/>
      <c r="D26" s="116"/>
      <c r="E26" s="141"/>
      <c r="F26" s="141"/>
      <c r="G26" s="141"/>
      <c r="H26" s="141"/>
      <c r="I26" s="141"/>
      <c r="J26" s="141"/>
      <c r="K26" s="7">
        <v>21</v>
      </c>
      <c r="L26" s="160" t="s">
        <v>550</v>
      </c>
      <c r="M26" s="160" t="s">
        <v>835</v>
      </c>
      <c r="N26" s="160" t="s">
        <v>836</v>
      </c>
      <c r="O26" s="161">
        <v>1000</v>
      </c>
      <c r="P26" s="161">
        <v>700</v>
      </c>
      <c r="Q26" s="161">
        <v>500</v>
      </c>
      <c r="R26" s="128"/>
      <c r="S26" s="128"/>
      <c r="T26" s="128"/>
      <c r="U26" s="128"/>
      <c r="V26" s="141"/>
      <c r="W26" s="141"/>
      <c r="X26" s="141"/>
      <c r="Y26" s="141"/>
      <c r="Z26" s="141"/>
      <c r="AA26" s="141" t="s">
        <v>826</v>
      </c>
    </row>
    <row r="27" spans="1:27" ht="31.5" x14ac:dyDescent="0.25">
      <c r="A27" s="7">
        <v>21</v>
      </c>
      <c r="B27" s="116" t="s">
        <v>701</v>
      </c>
      <c r="C27" s="116" t="s">
        <v>702</v>
      </c>
      <c r="D27" s="116" t="s">
        <v>703</v>
      </c>
      <c r="E27" s="141">
        <v>887</v>
      </c>
      <c r="F27" s="141">
        <v>566</v>
      </c>
      <c r="G27" s="141">
        <v>486</v>
      </c>
      <c r="H27" s="141"/>
      <c r="I27" s="141"/>
      <c r="J27" s="141"/>
      <c r="K27" s="7">
        <v>22</v>
      </c>
      <c r="L27" s="116" t="s">
        <v>701</v>
      </c>
      <c r="M27" s="116" t="s">
        <v>702</v>
      </c>
      <c r="N27" s="116" t="s">
        <v>703</v>
      </c>
      <c r="O27" s="141">
        <v>887</v>
      </c>
      <c r="P27" s="141">
        <v>566</v>
      </c>
      <c r="Q27" s="141">
        <v>486</v>
      </c>
      <c r="R27" s="141"/>
      <c r="S27" s="141"/>
      <c r="T27" s="141"/>
      <c r="U27" s="141"/>
      <c r="V27" s="141"/>
      <c r="W27" s="141"/>
      <c r="X27" s="141"/>
      <c r="Y27" s="141"/>
      <c r="Z27" s="141"/>
      <c r="AA27" s="141"/>
    </row>
    <row r="28" spans="1:27" ht="31.5" x14ac:dyDescent="0.25">
      <c r="A28" s="7">
        <v>22</v>
      </c>
      <c r="B28" s="116" t="s">
        <v>704</v>
      </c>
      <c r="C28" s="116" t="s">
        <v>705</v>
      </c>
      <c r="D28" s="116" t="s">
        <v>706</v>
      </c>
      <c r="E28" s="141">
        <v>887</v>
      </c>
      <c r="F28" s="141">
        <v>566</v>
      </c>
      <c r="G28" s="141">
        <v>486</v>
      </c>
      <c r="H28" s="141"/>
      <c r="I28" s="141"/>
      <c r="J28" s="141"/>
      <c r="K28" s="7">
        <v>23</v>
      </c>
      <c r="L28" s="116" t="s">
        <v>704</v>
      </c>
      <c r="M28" s="116" t="s">
        <v>705</v>
      </c>
      <c r="N28" s="116" t="s">
        <v>706</v>
      </c>
      <c r="O28" s="141">
        <v>887</v>
      </c>
      <c r="P28" s="141">
        <v>566</v>
      </c>
      <c r="Q28" s="141">
        <v>486</v>
      </c>
      <c r="R28" s="141"/>
      <c r="S28" s="141"/>
      <c r="T28" s="141"/>
      <c r="U28" s="141"/>
      <c r="V28" s="141"/>
      <c r="W28" s="141"/>
      <c r="X28" s="141"/>
      <c r="Y28" s="141"/>
      <c r="Z28" s="141"/>
      <c r="AA28" s="141"/>
    </row>
    <row r="29" spans="1:27" ht="31.5" x14ac:dyDescent="0.25">
      <c r="A29" s="7">
        <v>23</v>
      </c>
      <c r="B29" s="116" t="s">
        <v>707</v>
      </c>
      <c r="C29" s="116" t="s">
        <v>708</v>
      </c>
      <c r="D29" s="116" t="s">
        <v>709</v>
      </c>
      <c r="E29" s="141">
        <v>887</v>
      </c>
      <c r="F29" s="141">
        <v>566</v>
      </c>
      <c r="G29" s="141">
        <v>486</v>
      </c>
      <c r="H29" s="141"/>
      <c r="I29" s="141"/>
      <c r="J29" s="141"/>
      <c r="K29" s="7">
        <v>24</v>
      </c>
      <c r="L29" s="116" t="s">
        <v>707</v>
      </c>
      <c r="M29" s="116" t="s">
        <v>708</v>
      </c>
      <c r="N29" s="116" t="s">
        <v>709</v>
      </c>
      <c r="O29" s="141">
        <v>887</v>
      </c>
      <c r="P29" s="141">
        <v>566</v>
      </c>
      <c r="Q29" s="141">
        <v>486</v>
      </c>
      <c r="R29" s="141"/>
      <c r="S29" s="141"/>
      <c r="T29" s="141"/>
      <c r="U29" s="141"/>
      <c r="V29" s="141"/>
      <c r="W29" s="141"/>
      <c r="X29" s="141"/>
      <c r="Y29" s="141"/>
      <c r="Z29" s="141"/>
      <c r="AA29" s="141"/>
    </row>
    <row r="30" spans="1:27" ht="31.5" x14ac:dyDescent="0.25">
      <c r="A30" s="7">
        <v>24</v>
      </c>
      <c r="B30" s="116" t="s">
        <v>710</v>
      </c>
      <c r="C30" s="116" t="s">
        <v>711</v>
      </c>
      <c r="D30" s="116" t="s">
        <v>712</v>
      </c>
      <c r="E30" s="141">
        <v>887</v>
      </c>
      <c r="F30" s="141">
        <v>566</v>
      </c>
      <c r="G30" s="141">
        <v>486</v>
      </c>
      <c r="H30" s="141"/>
      <c r="I30" s="141"/>
      <c r="J30" s="141"/>
      <c r="K30" s="7">
        <v>25</v>
      </c>
      <c r="L30" s="116" t="s">
        <v>710</v>
      </c>
      <c r="M30" s="116" t="s">
        <v>711</v>
      </c>
      <c r="N30" s="116" t="s">
        <v>712</v>
      </c>
      <c r="O30" s="141">
        <v>887</v>
      </c>
      <c r="P30" s="141">
        <v>566</v>
      </c>
      <c r="Q30" s="141">
        <v>486</v>
      </c>
      <c r="R30" s="141"/>
      <c r="S30" s="141"/>
      <c r="T30" s="141"/>
      <c r="U30" s="141"/>
      <c r="V30" s="141"/>
      <c r="W30" s="141"/>
      <c r="X30" s="141"/>
      <c r="Y30" s="141"/>
      <c r="Z30" s="141"/>
      <c r="AA30" s="141"/>
    </row>
    <row r="31" spans="1:27" ht="31.5" x14ac:dyDescent="0.25">
      <c r="A31" s="7">
        <v>25</v>
      </c>
      <c r="B31" s="116" t="s">
        <v>713</v>
      </c>
      <c r="C31" s="116" t="s">
        <v>714</v>
      </c>
      <c r="D31" s="116" t="s">
        <v>715</v>
      </c>
      <c r="E31" s="141">
        <v>887</v>
      </c>
      <c r="F31" s="141">
        <v>566</v>
      </c>
      <c r="G31" s="141">
        <v>486</v>
      </c>
      <c r="H31" s="141"/>
      <c r="I31" s="141"/>
      <c r="J31" s="141"/>
      <c r="K31" s="7">
        <v>26</v>
      </c>
      <c r="L31" s="116" t="s">
        <v>713</v>
      </c>
      <c r="M31" s="116" t="s">
        <v>714</v>
      </c>
      <c r="N31" s="116" t="s">
        <v>715</v>
      </c>
      <c r="O31" s="141">
        <v>887</v>
      </c>
      <c r="P31" s="141">
        <v>566</v>
      </c>
      <c r="Q31" s="141">
        <v>486</v>
      </c>
      <c r="R31" s="141"/>
      <c r="S31" s="141"/>
      <c r="T31" s="141"/>
      <c r="U31" s="141"/>
      <c r="V31" s="141"/>
      <c r="W31" s="141"/>
      <c r="X31" s="141"/>
      <c r="Y31" s="141"/>
      <c r="Z31" s="141"/>
      <c r="AA31" s="141"/>
    </row>
    <row r="32" spans="1:27" ht="31.5" x14ac:dyDescent="0.25">
      <c r="A32" s="7">
        <v>26</v>
      </c>
      <c r="B32" s="116" t="s">
        <v>56</v>
      </c>
      <c r="C32" s="116" t="s">
        <v>716</v>
      </c>
      <c r="D32" s="116" t="s">
        <v>717</v>
      </c>
      <c r="E32" s="141">
        <v>887</v>
      </c>
      <c r="F32" s="141">
        <v>566</v>
      </c>
      <c r="G32" s="141">
        <v>486</v>
      </c>
      <c r="H32" s="141"/>
      <c r="I32" s="141"/>
      <c r="J32" s="141"/>
      <c r="K32" s="7">
        <v>27</v>
      </c>
      <c r="L32" s="116" t="s">
        <v>56</v>
      </c>
      <c r="M32" s="116" t="s">
        <v>716</v>
      </c>
      <c r="N32" s="116" t="s">
        <v>717</v>
      </c>
      <c r="O32" s="141">
        <v>887</v>
      </c>
      <c r="P32" s="141">
        <v>566</v>
      </c>
      <c r="Q32" s="141">
        <v>486</v>
      </c>
      <c r="R32" s="141"/>
      <c r="S32" s="141"/>
      <c r="T32" s="141"/>
      <c r="U32" s="141"/>
      <c r="V32" s="141"/>
      <c r="W32" s="141"/>
      <c r="X32" s="141"/>
      <c r="Y32" s="141"/>
      <c r="Z32" s="141"/>
      <c r="AA32" s="141"/>
    </row>
    <row r="33" spans="1:27" ht="31.5" x14ac:dyDescent="0.25">
      <c r="A33" s="7">
        <v>27</v>
      </c>
      <c r="B33" s="116" t="s">
        <v>718</v>
      </c>
      <c r="C33" s="116" t="s">
        <v>719</v>
      </c>
      <c r="D33" s="116" t="s">
        <v>720</v>
      </c>
      <c r="E33" s="141">
        <v>887</v>
      </c>
      <c r="F33" s="141">
        <v>566</v>
      </c>
      <c r="G33" s="141">
        <v>486</v>
      </c>
      <c r="H33" s="141"/>
      <c r="I33" s="141"/>
      <c r="J33" s="141"/>
      <c r="K33" s="7">
        <v>28</v>
      </c>
      <c r="L33" s="116" t="s">
        <v>718</v>
      </c>
      <c r="M33" s="116" t="s">
        <v>719</v>
      </c>
      <c r="N33" s="116" t="s">
        <v>720</v>
      </c>
      <c r="O33" s="141">
        <v>887</v>
      </c>
      <c r="P33" s="141">
        <v>566</v>
      </c>
      <c r="Q33" s="141">
        <v>486</v>
      </c>
      <c r="R33" s="141"/>
      <c r="S33" s="141"/>
      <c r="T33" s="141"/>
      <c r="U33" s="141"/>
      <c r="V33" s="141"/>
      <c r="W33" s="141"/>
      <c r="X33" s="141"/>
      <c r="Y33" s="141"/>
      <c r="Z33" s="141"/>
      <c r="AA33" s="141"/>
    </row>
    <row r="34" spans="1:27" ht="31.5" x14ac:dyDescent="0.25">
      <c r="A34" s="7">
        <v>28</v>
      </c>
      <c r="B34" s="116" t="s">
        <v>407</v>
      </c>
      <c r="C34" s="116" t="s">
        <v>721</v>
      </c>
      <c r="D34" s="116" t="s">
        <v>722</v>
      </c>
      <c r="E34" s="141">
        <v>887</v>
      </c>
      <c r="F34" s="141">
        <v>566</v>
      </c>
      <c r="G34" s="141">
        <v>486</v>
      </c>
      <c r="H34" s="141"/>
      <c r="I34" s="141"/>
      <c r="J34" s="141"/>
      <c r="K34" s="7">
        <v>29</v>
      </c>
      <c r="L34" s="116" t="s">
        <v>407</v>
      </c>
      <c r="M34" s="116" t="s">
        <v>721</v>
      </c>
      <c r="N34" s="116" t="s">
        <v>722</v>
      </c>
      <c r="O34" s="141">
        <v>887</v>
      </c>
      <c r="P34" s="141">
        <v>566</v>
      </c>
      <c r="Q34" s="141">
        <v>486</v>
      </c>
      <c r="R34" s="141"/>
      <c r="S34" s="141"/>
      <c r="T34" s="141"/>
      <c r="U34" s="141"/>
      <c r="V34" s="141"/>
      <c r="W34" s="141"/>
      <c r="X34" s="141"/>
      <c r="Y34" s="141"/>
      <c r="Z34" s="141"/>
      <c r="AA34" s="141"/>
    </row>
    <row r="35" spans="1:27" ht="31.5" x14ac:dyDescent="0.25">
      <c r="A35" s="7">
        <v>29</v>
      </c>
      <c r="B35" s="116" t="s">
        <v>723</v>
      </c>
      <c r="C35" s="116" t="s">
        <v>724</v>
      </c>
      <c r="D35" s="116" t="s">
        <v>719</v>
      </c>
      <c r="E35" s="141">
        <v>679</v>
      </c>
      <c r="F35" s="141"/>
      <c r="G35" s="141"/>
      <c r="H35" s="141"/>
      <c r="I35" s="141"/>
      <c r="J35" s="141"/>
      <c r="K35" s="7">
        <v>30</v>
      </c>
      <c r="L35" s="116" t="s">
        <v>723</v>
      </c>
      <c r="M35" s="116" t="s">
        <v>724</v>
      </c>
      <c r="N35" s="116" t="s">
        <v>719</v>
      </c>
      <c r="O35" s="141">
        <v>679</v>
      </c>
      <c r="P35" s="141"/>
      <c r="Q35" s="141"/>
      <c r="R35" s="141"/>
      <c r="S35" s="141"/>
      <c r="T35" s="141"/>
      <c r="U35" s="141"/>
      <c r="V35" s="141"/>
      <c r="W35" s="141"/>
      <c r="X35" s="141"/>
      <c r="Y35" s="141"/>
      <c r="Z35" s="141"/>
      <c r="AA35" s="141"/>
    </row>
    <row r="36" spans="1:27" ht="47.25" x14ac:dyDescent="0.25">
      <c r="A36" s="7">
        <v>30</v>
      </c>
      <c r="B36" s="116" t="s">
        <v>725</v>
      </c>
      <c r="C36" s="116" t="s">
        <v>726</v>
      </c>
      <c r="D36" s="116" t="s">
        <v>727</v>
      </c>
      <c r="E36" s="141">
        <v>679</v>
      </c>
      <c r="F36" s="141"/>
      <c r="G36" s="141"/>
      <c r="H36" s="141"/>
      <c r="I36" s="141"/>
      <c r="J36" s="141"/>
      <c r="K36" s="7">
        <v>31</v>
      </c>
      <c r="L36" s="116" t="s">
        <v>725</v>
      </c>
      <c r="M36" s="116" t="s">
        <v>726</v>
      </c>
      <c r="N36" s="116" t="s">
        <v>727</v>
      </c>
      <c r="O36" s="141">
        <v>679</v>
      </c>
      <c r="P36" s="141"/>
      <c r="Q36" s="141"/>
      <c r="R36" s="141"/>
      <c r="S36" s="141"/>
      <c r="T36" s="141"/>
      <c r="U36" s="141"/>
      <c r="V36" s="141"/>
      <c r="W36" s="141"/>
      <c r="X36" s="141"/>
      <c r="Y36" s="141"/>
      <c r="Z36" s="141"/>
      <c r="AA36" s="141"/>
    </row>
    <row r="37" spans="1:27" ht="47.25" x14ac:dyDescent="0.25">
      <c r="A37" s="7">
        <v>31</v>
      </c>
      <c r="B37" s="116" t="s">
        <v>725</v>
      </c>
      <c r="C37" s="116" t="s">
        <v>727</v>
      </c>
      <c r="D37" s="116" t="s">
        <v>728</v>
      </c>
      <c r="E37" s="141">
        <v>679</v>
      </c>
      <c r="F37" s="141">
        <v>486</v>
      </c>
      <c r="G37" s="141">
        <v>389</v>
      </c>
      <c r="H37" s="141"/>
      <c r="I37" s="141"/>
      <c r="J37" s="141"/>
      <c r="K37" s="7">
        <v>32</v>
      </c>
      <c r="L37" s="116" t="s">
        <v>725</v>
      </c>
      <c r="M37" s="116" t="s">
        <v>727</v>
      </c>
      <c r="N37" s="116" t="s">
        <v>728</v>
      </c>
      <c r="O37" s="141">
        <v>679</v>
      </c>
      <c r="P37" s="141">
        <v>486</v>
      </c>
      <c r="Q37" s="141">
        <v>389</v>
      </c>
      <c r="R37" s="141"/>
      <c r="S37" s="141"/>
      <c r="T37" s="141"/>
      <c r="U37" s="141"/>
      <c r="V37" s="141"/>
      <c r="W37" s="141"/>
      <c r="X37" s="141"/>
      <c r="Y37" s="141"/>
      <c r="Z37" s="141"/>
      <c r="AA37" s="141"/>
    </row>
    <row r="38" spans="1:27" ht="47.25" x14ac:dyDescent="0.25">
      <c r="A38" s="7">
        <v>32</v>
      </c>
      <c r="B38" s="116" t="s">
        <v>729</v>
      </c>
      <c r="C38" s="116" t="s">
        <v>730</v>
      </c>
      <c r="D38" s="116" t="s">
        <v>731</v>
      </c>
      <c r="E38" s="141">
        <v>1234</v>
      </c>
      <c r="F38" s="141">
        <v>674</v>
      </c>
      <c r="G38" s="141">
        <v>532</v>
      </c>
      <c r="H38" s="141"/>
      <c r="I38" s="141"/>
      <c r="J38" s="141"/>
      <c r="K38" s="7">
        <v>33</v>
      </c>
      <c r="L38" s="116" t="s">
        <v>729</v>
      </c>
      <c r="M38" s="116" t="s">
        <v>730</v>
      </c>
      <c r="N38" s="116" t="s">
        <v>731</v>
      </c>
      <c r="O38" s="10">
        <v>1234</v>
      </c>
      <c r="P38" s="141">
        <v>674</v>
      </c>
      <c r="Q38" s="141">
        <v>532</v>
      </c>
      <c r="R38" s="141"/>
      <c r="S38" s="141"/>
      <c r="T38" s="141"/>
      <c r="U38" s="141"/>
      <c r="V38" s="141"/>
      <c r="W38" s="141"/>
      <c r="X38" s="141"/>
      <c r="Y38" s="141"/>
      <c r="Z38" s="141"/>
      <c r="AA38" s="141"/>
    </row>
    <row r="39" spans="1:27" ht="47.25" x14ac:dyDescent="0.25">
      <c r="A39" s="7">
        <v>33</v>
      </c>
      <c r="B39" s="116" t="s">
        <v>285</v>
      </c>
      <c r="C39" s="116" t="s">
        <v>732</v>
      </c>
      <c r="D39" s="116" t="s">
        <v>733</v>
      </c>
      <c r="E39" s="141">
        <v>1872</v>
      </c>
      <c r="F39" s="141"/>
      <c r="G39" s="141"/>
      <c r="H39" s="141"/>
      <c r="I39" s="141"/>
      <c r="J39" s="141"/>
      <c r="K39" s="7">
        <v>34</v>
      </c>
      <c r="L39" s="116" t="s">
        <v>285</v>
      </c>
      <c r="M39" s="160" t="s">
        <v>837</v>
      </c>
      <c r="N39" s="116" t="s">
        <v>733</v>
      </c>
      <c r="O39" s="10">
        <v>1872</v>
      </c>
      <c r="P39" s="141"/>
      <c r="Q39" s="141"/>
      <c r="R39" s="141"/>
      <c r="S39" s="141"/>
      <c r="T39" s="141"/>
      <c r="U39" s="141"/>
      <c r="V39" s="141"/>
      <c r="W39" s="141"/>
      <c r="X39" s="141"/>
      <c r="Y39" s="141"/>
      <c r="Z39" s="141"/>
      <c r="AA39" s="141" t="s">
        <v>838</v>
      </c>
    </row>
    <row r="40" spans="1:27" ht="47.25" x14ac:dyDescent="0.25">
      <c r="A40" s="7"/>
      <c r="B40" s="116"/>
      <c r="C40" s="116"/>
      <c r="D40" s="116"/>
      <c r="E40" s="141"/>
      <c r="F40" s="141"/>
      <c r="G40" s="141"/>
      <c r="H40" s="141"/>
      <c r="I40" s="141"/>
      <c r="J40" s="141"/>
      <c r="K40" s="7">
        <v>35</v>
      </c>
      <c r="L40" s="160" t="s">
        <v>293</v>
      </c>
      <c r="M40" s="160" t="s">
        <v>839</v>
      </c>
      <c r="N40" s="160" t="s">
        <v>840</v>
      </c>
      <c r="O40" s="161">
        <v>1000</v>
      </c>
      <c r="P40" s="141"/>
      <c r="Q40" s="141"/>
      <c r="R40" s="141"/>
      <c r="S40" s="141"/>
      <c r="T40" s="141"/>
      <c r="U40" s="141"/>
      <c r="V40" s="141"/>
      <c r="W40" s="141"/>
      <c r="X40" s="141"/>
      <c r="Y40" s="141"/>
      <c r="Z40" s="141"/>
      <c r="AA40" s="141" t="s">
        <v>826</v>
      </c>
    </row>
    <row r="41" spans="1:27" ht="47.25" x14ac:dyDescent="0.25">
      <c r="A41" s="7">
        <v>34</v>
      </c>
      <c r="B41" s="116" t="s">
        <v>734</v>
      </c>
      <c r="C41" s="116" t="s">
        <v>735</v>
      </c>
      <c r="D41" s="116" t="s">
        <v>736</v>
      </c>
      <c r="E41" s="141">
        <v>1358</v>
      </c>
      <c r="F41" s="141">
        <v>710</v>
      </c>
      <c r="G41" s="141">
        <v>622</v>
      </c>
      <c r="H41" s="141"/>
      <c r="I41" s="141"/>
      <c r="J41" s="141"/>
      <c r="K41" s="7">
        <v>36</v>
      </c>
      <c r="L41" s="116" t="s">
        <v>734</v>
      </c>
      <c r="M41" s="116" t="s">
        <v>735</v>
      </c>
      <c r="N41" s="116" t="s">
        <v>736</v>
      </c>
      <c r="O41" s="10">
        <v>1358</v>
      </c>
      <c r="P41" s="10">
        <v>710</v>
      </c>
      <c r="Q41" s="10">
        <v>622</v>
      </c>
      <c r="R41" s="141"/>
      <c r="S41" s="141"/>
      <c r="T41" s="141"/>
      <c r="U41" s="141"/>
      <c r="V41" s="141"/>
      <c r="W41" s="141"/>
      <c r="X41" s="141"/>
      <c r="Y41" s="141"/>
      <c r="Z41" s="141"/>
      <c r="AA41" s="141"/>
    </row>
    <row r="42" spans="1:27" ht="31.5" x14ac:dyDescent="0.25">
      <c r="A42" s="7">
        <v>35</v>
      </c>
      <c r="B42" s="116" t="s">
        <v>416</v>
      </c>
      <c r="C42" s="116" t="s">
        <v>737</v>
      </c>
      <c r="D42" s="116" t="s">
        <v>738</v>
      </c>
      <c r="E42" s="141">
        <v>887</v>
      </c>
      <c r="F42" s="141">
        <v>566</v>
      </c>
      <c r="G42" s="141">
        <v>486</v>
      </c>
      <c r="H42" s="141"/>
      <c r="I42" s="141"/>
      <c r="J42" s="141"/>
      <c r="K42" s="7">
        <v>37</v>
      </c>
      <c r="L42" s="116" t="s">
        <v>416</v>
      </c>
      <c r="M42" s="116" t="s">
        <v>737</v>
      </c>
      <c r="N42" s="116" t="s">
        <v>738</v>
      </c>
      <c r="O42" s="10">
        <v>887</v>
      </c>
      <c r="P42" s="10">
        <v>566</v>
      </c>
      <c r="Q42" s="10">
        <v>486</v>
      </c>
      <c r="R42" s="141"/>
      <c r="S42" s="141"/>
      <c r="T42" s="141"/>
      <c r="U42" s="141"/>
      <c r="V42" s="141"/>
      <c r="W42" s="141"/>
      <c r="X42" s="141"/>
      <c r="Y42" s="141"/>
      <c r="Z42" s="141"/>
      <c r="AA42" s="141"/>
    </row>
    <row r="43" spans="1:27" ht="31.5" x14ac:dyDescent="0.25">
      <c r="A43" s="7">
        <v>36</v>
      </c>
      <c r="B43" s="116" t="s">
        <v>739</v>
      </c>
      <c r="C43" s="116" t="s">
        <v>740</v>
      </c>
      <c r="D43" s="116" t="s">
        <v>725</v>
      </c>
      <c r="E43" s="141">
        <v>1672</v>
      </c>
      <c r="F43" s="141">
        <v>828</v>
      </c>
      <c r="G43" s="141">
        <v>622</v>
      </c>
      <c r="H43" s="141"/>
      <c r="I43" s="141"/>
      <c r="J43" s="141"/>
      <c r="K43" s="7">
        <v>38</v>
      </c>
      <c r="L43" s="116" t="s">
        <v>739</v>
      </c>
      <c r="M43" s="160" t="s">
        <v>729</v>
      </c>
      <c r="N43" s="160" t="s">
        <v>728</v>
      </c>
      <c r="O43" s="10">
        <v>1672</v>
      </c>
      <c r="P43" s="10">
        <v>828</v>
      </c>
      <c r="Q43" s="10">
        <v>622</v>
      </c>
      <c r="R43" s="141"/>
      <c r="S43" s="141"/>
      <c r="T43" s="141"/>
      <c r="U43" s="141"/>
      <c r="V43" s="141"/>
      <c r="W43" s="141"/>
      <c r="X43" s="141"/>
      <c r="Y43" s="141"/>
      <c r="Z43" s="141"/>
      <c r="AA43" s="141" t="s">
        <v>829</v>
      </c>
    </row>
    <row r="44" spans="1:27" ht="31.5" x14ac:dyDescent="0.25">
      <c r="A44" s="7">
        <v>37</v>
      </c>
      <c r="B44" s="116" t="s">
        <v>741</v>
      </c>
      <c r="C44" s="116" t="s">
        <v>740</v>
      </c>
      <c r="D44" s="116" t="s">
        <v>725</v>
      </c>
      <c r="E44" s="141">
        <v>1672</v>
      </c>
      <c r="F44" s="141">
        <v>828</v>
      </c>
      <c r="G44" s="141">
        <v>622</v>
      </c>
      <c r="H44" s="141"/>
      <c r="I44" s="141"/>
      <c r="J44" s="141"/>
      <c r="K44" s="7">
        <v>39</v>
      </c>
      <c r="L44" s="116" t="s">
        <v>741</v>
      </c>
      <c r="M44" s="160" t="s">
        <v>729</v>
      </c>
      <c r="N44" s="160" t="s">
        <v>841</v>
      </c>
      <c r="O44" s="10">
        <v>1672</v>
      </c>
      <c r="P44" s="10">
        <v>828</v>
      </c>
      <c r="Q44" s="10">
        <v>622</v>
      </c>
      <c r="R44" s="141"/>
      <c r="S44" s="141"/>
      <c r="T44" s="141"/>
      <c r="U44" s="141"/>
      <c r="V44" s="141"/>
      <c r="W44" s="141"/>
      <c r="X44" s="141"/>
      <c r="Y44" s="141"/>
      <c r="Z44" s="141"/>
      <c r="AA44" s="141" t="s">
        <v>829</v>
      </c>
    </row>
    <row r="45" spans="1:27" ht="31.5" x14ac:dyDescent="0.25">
      <c r="A45" s="7">
        <v>38</v>
      </c>
      <c r="B45" s="116" t="s">
        <v>347</v>
      </c>
      <c r="C45" s="116" t="s">
        <v>285</v>
      </c>
      <c r="D45" s="116" t="s">
        <v>742</v>
      </c>
      <c r="E45" s="141">
        <v>1543</v>
      </c>
      <c r="F45" s="141">
        <v>769</v>
      </c>
      <c r="G45" s="141">
        <v>588</v>
      </c>
      <c r="H45" s="141"/>
      <c r="I45" s="141"/>
      <c r="J45" s="141"/>
      <c r="K45" s="7">
        <v>40</v>
      </c>
      <c r="L45" s="116" t="s">
        <v>347</v>
      </c>
      <c r="M45" s="116" t="s">
        <v>285</v>
      </c>
      <c r="N45" s="116" t="s">
        <v>742</v>
      </c>
      <c r="O45" s="10">
        <v>1543</v>
      </c>
      <c r="P45" s="10">
        <v>769</v>
      </c>
      <c r="Q45" s="10">
        <v>588</v>
      </c>
      <c r="R45" s="141"/>
      <c r="S45" s="141"/>
      <c r="T45" s="141"/>
      <c r="U45" s="141"/>
      <c r="V45" s="141"/>
      <c r="W45" s="141"/>
      <c r="X45" s="141"/>
      <c r="Y45" s="141"/>
      <c r="Z45" s="141"/>
      <c r="AA45" s="141"/>
    </row>
    <row r="46" spans="1:27" ht="31.5" x14ac:dyDescent="0.25">
      <c r="A46" s="7">
        <v>39</v>
      </c>
      <c r="B46" s="116" t="s">
        <v>291</v>
      </c>
      <c r="C46" s="116" t="s">
        <v>743</v>
      </c>
      <c r="D46" s="116" t="s">
        <v>742</v>
      </c>
      <c r="E46" s="141">
        <v>1872</v>
      </c>
      <c r="F46" s="141">
        <v>913</v>
      </c>
      <c r="G46" s="141">
        <v>651</v>
      </c>
      <c r="H46" s="141"/>
      <c r="I46" s="141"/>
      <c r="J46" s="141"/>
      <c r="K46" s="7">
        <v>41</v>
      </c>
      <c r="L46" s="116" t="s">
        <v>291</v>
      </c>
      <c r="M46" s="116" t="s">
        <v>743</v>
      </c>
      <c r="N46" s="116" t="s">
        <v>742</v>
      </c>
      <c r="O46" s="10">
        <v>1872</v>
      </c>
      <c r="P46" s="10">
        <v>913</v>
      </c>
      <c r="Q46" s="10">
        <v>651</v>
      </c>
      <c r="R46" s="141"/>
      <c r="S46" s="141"/>
      <c r="T46" s="141"/>
      <c r="U46" s="141"/>
      <c r="V46" s="141"/>
      <c r="W46" s="141"/>
      <c r="X46" s="141"/>
      <c r="Y46" s="141"/>
      <c r="Z46" s="141"/>
      <c r="AA46" s="141"/>
    </row>
    <row r="47" spans="1:27" ht="47.25" x14ac:dyDescent="0.25">
      <c r="A47" s="7">
        <v>40</v>
      </c>
      <c r="B47" s="116" t="s">
        <v>415</v>
      </c>
      <c r="C47" s="116" t="s">
        <v>744</v>
      </c>
      <c r="D47" s="116" t="s">
        <v>745</v>
      </c>
      <c r="E47" s="141">
        <v>1234</v>
      </c>
      <c r="F47" s="141">
        <v>674</v>
      </c>
      <c r="G47" s="141">
        <v>509</v>
      </c>
      <c r="H47" s="141"/>
      <c r="I47" s="141"/>
      <c r="J47" s="141"/>
      <c r="K47" s="7">
        <v>42</v>
      </c>
      <c r="L47" s="116" t="s">
        <v>415</v>
      </c>
      <c r="M47" s="116" t="s">
        <v>744</v>
      </c>
      <c r="N47" s="116" t="s">
        <v>745</v>
      </c>
      <c r="O47" s="10">
        <v>1234</v>
      </c>
      <c r="P47" s="10">
        <v>674</v>
      </c>
      <c r="Q47" s="10">
        <v>509</v>
      </c>
      <c r="R47" s="141"/>
      <c r="S47" s="141"/>
      <c r="T47" s="141"/>
      <c r="U47" s="141"/>
      <c r="V47" s="141"/>
      <c r="W47" s="141"/>
      <c r="X47" s="141"/>
      <c r="Y47" s="141"/>
      <c r="Z47" s="141"/>
      <c r="AA47" s="141"/>
    </row>
    <row r="48" spans="1:27" ht="47.25" x14ac:dyDescent="0.25">
      <c r="A48" s="7">
        <v>41</v>
      </c>
      <c r="B48" s="126" t="s">
        <v>746</v>
      </c>
      <c r="C48" s="162"/>
      <c r="D48" s="141"/>
      <c r="E48" s="12">
        <v>170</v>
      </c>
      <c r="F48" s="12"/>
      <c r="G48" s="12"/>
      <c r="H48" s="12"/>
      <c r="I48" s="12"/>
      <c r="J48" s="12"/>
      <c r="K48" s="7">
        <v>43</v>
      </c>
      <c r="L48" s="126" t="s">
        <v>746</v>
      </c>
      <c r="M48" s="162"/>
      <c r="N48" s="141"/>
      <c r="O48" s="12">
        <v>170</v>
      </c>
      <c r="P48" s="12"/>
      <c r="Q48" s="12"/>
      <c r="R48" s="12"/>
      <c r="S48" s="12"/>
      <c r="T48" s="12"/>
      <c r="U48" s="141"/>
      <c r="V48" s="141"/>
      <c r="W48" s="141"/>
      <c r="X48" s="141"/>
      <c r="Y48" s="141"/>
      <c r="Z48" s="141"/>
      <c r="AA48" s="141"/>
    </row>
    <row r="49" spans="1:27" x14ac:dyDescent="0.25">
      <c r="A49" s="7">
        <v>42</v>
      </c>
      <c r="B49" s="126" t="s">
        <v>747</v>
      </c>
      <c r="C49" s="162"/>
      <c r="D49" s="141"/>
      <c r="E49" s="12">
        <v>170</v>
      </c>
      <c r="F49" s="12">
        <v>120</v>
      </c>
      <c r="G49" s="12">
        <v>77</v>
      </c>
      <c r="H49" s="12">
        <v>110</v>
      </c>
      <c r="I49" s="12">
        <v>63</v>
      </c>
      <c r="J49" s="12">
        <v>63</v>
      </c>
      <c r="K49" s="7">
        <v>44</v>
      </c>
      <c r="L49" s="126" t="s">
        <v>747</v>
      </c>
      <c r="M49" s="162"/>
      <c r="N49" s="141"/>
      <c r="O49" s="12">
        <v>170</v>
      </c>
      <c r="P49" s="12">
        <v>120</v>
      </c>
      <c r="Q49" s="12">
        <v>77</v>
      </c>
      <c r="R49" s="12">
        <v>110</v>
      </c>
      <c r="S49" s="12">
        <v>63</v>
      </c>
      <c r="T49" s="12">
        <v>63</v>
      </c>
      <c r="U49" s="141"/>
      <c r="V49" s="141"/>
      <c r="W49" s="141"/>
      <c r="X49" s="141"/>
      <c r="Y49" s="141"/>
      <c r="Z49" s="141"/>
      <c r="AA49" s="141"/>
    </row>
    <row r="50" spans="1:27" x14ac:dyDescent="0.25">
      <c r="A50" s="7">
        <v>43</v>
      </c>
      <c r="B50" s="126" t="s">
        <v>748</v>
      </c>
      <c r="C50" s="162"/>
      <c r="D50" s="141"/>
      <c r="E50" s="12">
        <v>140</v>
      </c>
      <c r="F50" s="12">
        <v>90</v>
      </c>
      <c r="G50" s="12">
        <v>63</v>
      </c>
      <c r="H50" s="12">
        <v>84</v>
      </c>
      <c r="I50" s="12">
        <v>53</v>
      </c>
      <c r="J50" s="12">
        <v>53</v>
      </c>
      <c r="K50" s="7">
        <v>45</v>
      </c>
      <c r="L50" s="126" t="s">
        <v>748</v>
      </c>
      <c r="M50" s="162"/>
      <c r="N50" s="141"/>
      <c r="O50" s="12">
        <v>140</v>
      </c>
      <c r="P50" s="12">
        <v>90</v>
      </c>
      <c r="Q50" s="12">
        <v>63</v>
      </c>
      <c r="R50" s="12">
        <v>84</v>
      </c>
      <c r="S50" s="12">
        <v>53</v>
      </c>
      <c r="T50" s="12">
        <v>53</v>
      </c>
      <c r="U50" s="141"/>
      <c r="V50" s="141"/>
      <c r="W50" s="141"/>
      <c r="X50" s="141"/>
      <c r="Y50" s="141"/>
      <c r="Z50" s="141"/>
      <c r="AA50" s="141"/>
    </row>
  </sheetData>
  <mergeCells count="16">
    <mergeCell ref="AA3:AA5"/>
    <mergeCell ref="A3:J3"/>
    <mergeCell ref="U4:W4"/>
    <mergeCell ref="X4:Y4"/>
    <mergeCell ref="U3:Z3"/>
    <mergeCell ref="O4:Q4"/>
    <mergeCell ref="R4:S4"/>
    <mergeCell ref="A4:A5"/>
    <mergeCell ref="B4:B5"/>
    <mergeCell ref="C4:D4"/>
    <mergeCell ref="E4:G4"/>
    <mergeCell ref="H4:I4"/>
    <mergeCell ref="K3:K5"/>
    <mergeCell ref="L3:L5"/>
    <mergeCell ref="M3:N4"/>
    <mergeCell ref="O3:T3"/>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
  <sheetViews>
    <sheetView topLeftCell="K1" zoomScale="80" zoomScaleNormal="80" workbookViewId="0">
      <selection activeCell="V13" sqref="V13"/>
    </sheetView>
  </sheetViews>
  <sheetFormatPr defaultRowHeight="15.75" x14ac:dyDescent="0.25"/>
  <cols>
    <col min="1" max="1" width="8.7109375" style="27" hidden="1" customWidth="1"/>
    <col min="2" max="2" width="22.28515625" style="27" hidden="1" customWidth="1"/>
    <col min="3" max="3" width="16.28515625" style="60" hidden="1" customWidth="1"/>
    <col min="4" max="4" width="16.7109375" style="27" hidden="1" customWidth="1"/>
    <col min="5" max="10" width="11.85546875" style="27" hidden="1" customWidth="1"/>
    <col min="11" max="11" width="4.7109375" style="27" customWidth="1"/>
    <col min="12" max="12" width="27.7109375" style="27" customWidth="1"/>
    <col min="13" max="14" width="8.85546875" style="27" customWidth="1"/>
    <col min="15" max="20" width="10.28515625" style="27" customWidth="1"/>
  </cols>
  <sheetData>
    <row r="1" spans="1:20" x14ac:dyDescent="0.25">
      <c r="A1" s="52" t="s">
        <v>752</v>
      </c>
      <c r="B1" s="52"/>
      <c r="C1" s="53"/>
      <c r="D1" s="54"/>
      <c r="E1" s="54"/>
      <c r="F1" s="54"/>
      <c r="G1" s="54"/>
      <c r="K1" s="59" t="str">
        <f>A1</f>
        <v>32. XÃ MƯỜNG TÈ</v>
      </c>
    </row>
    <row r="2" spans="1:20" x14ac:dyDescent="0.25">
      <c r="A2" s="55"/>
      <c r="B2" s="55"/>
      <c r="C2" s="56"/>
      <c r="D2" s="54"/>
      <c r="E2" s="54"/>
      <c r="F2" s="57"/>
      <c r="G2" s="54"/>
      <c r="I2" s="57"/>
      <c r="T2" s="73" t="s">
        <v>456</v>
      </c>
    </row>
    <row r="3" spans="1:20" ht="31.5" x14ac:dyDescent="0.25">
      <c r="A3" s="216" t="s">
        <v>6</v>
      </c>
      <c r="B3" s="216" t="s">
        <v>7</v>
      </c>
      <c r="C3" s="216" t="s">
        <v>8</v>
      </c>
      <c r="D3" s="216"/>
      <c r="E3" s="197" t="s">
        <v>9</v>
      </c>
      <c r="F3" s="198"/>
      <c r="G3" s="199"/>
      <c r="H3" s="200" t="s">
        <v>10</v>
      </c>
      <c r="I3" s="200"/>
      <c r="J3" s="64" t="s">
        <v>11</v>
      </c>
      <c r="K3" s="216" t="s">
        <v>6</v>
      </c>
      <c r="L3" s="216" t="s">
        <v>7</v>
      </c>
      <c r="M3" s="216" t="s">
        <v>8</v>
      </c>
      <c r="N3" s="216"/>
      <c r="O3" s="197" t="s">
        <v>9</v>
      </c>
      <c r="P3" s="198"/>
      <c r="Q3" s="199"/>
      <c r="R3" s="200" t="s">
        <v>10</v>
      </c>
      <c r="S3" s="200"/>
      <c r="T3" s="64" t="s">
        <v>11</v>
      </c>
    </row>
    <row r="4" spans="1:20" x14ac:dyDescent="0.25">
      <c r="A4" s="216"/>
      <c r="B4" s="216"/>
      <c r="C4" s="63" t="s">
        <v>12</v>
      </c>
      <c r="D4" s="63" t="s">
        <v>13</v>
      </c>
      <c r="E4" s="63" t="s">
        <v>0</v>
      </c>
      <c r="F4" s="63" t="s">
        <v>1</v>
      </c>
      <c r="G4" s="63" t="s">
        <v>2</v>
      </c>
      <c r="H4" s="63" t="s">
        <v>0</v>
      </c>
      <c r="I4" s="63" t="s">
        <v>1</v>
      </c>
      <c r="J4" s="63" t="s">
        <v>0</v>
      </c>
      <c r="K4" s="216"/>
      <c r="L4" s="216"/>
      <c r="M4" s="63" t="s">
        <v>12</v>
      </c>
      <c r="N4" s="63" t="s">
        <v>13</v>
      </c>
      <c r="O4" s="63" t="s">
        <v>0</v>
      </c>
      <c r="P4" s="63" t="s">
        <v>1</v>
      </c>
      <c r="Q4" s="63" t="s">
        <v>2</v>
      </c>
      <c r="R4" s="63" t="s">
        <v>0</v>
      </c>
      <c r="S4" s="63" t="s">
        <v>1</v>
      </c>
      <c r="T4" s="63" t="s">
        <v>0</v>
      </c>
    </row>
    <row r="5" spans="1:20" x14ac:dyDescent="0.25">
      <c r="A5" s="7">
        <v>1</v>
      </c>
      <c r="B5" s="38" t="s">
        <v>750</v>
      </c>
      <c r="C5" s="8"/>
      <c r="D5" s="8"/>
      <c r="E5" s="39">
        <v>170</v>
      </c>
      <c r="F5" s="39">
        <v>120</v>
      </c>
      <c r="G5" s="39">
        <v>77</v>
      </c>
      <c r="H5" s="39">
        <v>110</v>
      </c>
      <c r="I5" s="39">
        <v>63</v>
      </c>
      <c r="J5" s="39">
        <v>63</v>
      </c>
      <c r="K5" s="7">
        <v>1</v>
      </c>
      <c r="L5" s="38" t="s">
        <v>750</v>
      </c>
      <c r="M5" s="12"/>
      <c r="N5" s="12"/>
      <c r="O5" s="39">
        <v>170</v>
      </c>
      <c r="P5" s="39">
        <v>120</v>
      </c>
      <c r="Q5" s="39">
        <v>77</v>
      </c>
      <c r="R5" s="39">
        <v>110</v>
      </c>
      <c r="S5" s="39">
        <v>63</v>
      </c>
      <c r="T5" s="39">
        <v>63</v>
      </c>
    </row>
    <row r="6" spans="1:20" x14ac:dyDescent="0.25">
      <c r="A6" s="7">
        <v>2</v>
      </c>
      <c r="B6" s="38" t="s">
        <v>751</v>
      </c>
      <c r="C6" s="8"/>
      <c r="D6" s="8"/>
      <c r="E6" s="39">
        <v>150</v>
      </c>
      <c r="F6" s="39">
        <v>91</v>
      </c>
      <c r="G6" s="39">
        <v>65</v>
      </c>
      <c r="H6" s="39">
        <v>86</v>
      </c>
      <c r="I6" s="39">
        <v>54</v>
      </c>
      <c r="J6" s="39">
        <v>54</v>
      </c>
      <c r="K6" s="7">
        <v>2</v>
      </c>
      <c r="L6" s="38" t="s">
        <v>751</v>
      </c>
      <c r="M6" s="63"/>
      <c r="N6" s="63"/>
      <c r="O6" s="39">
        <v>150</v>
      </c>
      <c r="P6" s="39">
        <v>91</v>
      </c>
      <c r="Q6" s="39">
        <v>65</v>
      </c>
      <c r="R6" s="39">
        <v>86</v>
      </c>
      <c r="S6" s="39">
        <v>54</v>
      </c>
      <c r="T6" s="39">
        <v>54</v>
      </c>
    </row>
    <row r="7" spans="1:20" x14ac:dyDescent="0.25">
      <c r="A7" s="7"/>
      <c r="B7" s="30"/>
      <c r="C7" s="8"/>
      <c r="D7" s="8"/>
      <c r="E7" s="12"/>
      <c r="F7" s="12"/>
      <c r="G7" s="12"/>
      <c r="H7" s="12"/>
      <c r="I7" s="12"/>
      <c r="J7" s="12"/>
      <c r="K7" s="63"/>
      <c r="L7" s="63"/>
      <c r="M7" s="63"/>
      <c r="N7" s="63"/>
      <c r="O7" s="12"/>
      <c r="P7" s="12"/>
      <c r="Q7" s="12"/>
      <c r="R7" s="12"/>
      <c r="S7" s="12"/>
      <c r="T7" s="12"/>
    </row>
  </sheetData>
  <mergeCells count="10">
    <mergeCell ref="O3:Q3"/>
    <mergeCell ref="R3:S3"/>
    <mergeCell ref="A3:A4"/>
    <mergeCell ref="B3:B4"/>
    <mergeCell ref="C3:D3"/>
    <mergeCell ref="E3:G3"/>
    <mergeCell ref="H3:I3"/>
    <mergeCell ref="K3:K4"/>
    <mergeCell ref="L3:L4"/>
    <mergeCell ref="M3:N3"/>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
  <sheetViews>
    <sheetView topLeftCell="K1" zoomScale="80" zoomScaleNormal="80" workbookViewId="0">
      <selection activeCell="AI23" sqref="AI23:AI24"/>
    </sheetView>
  </sheetViews>
  <sheetFormatPr defaultRowHeight="15.75" x14ac:dyDescent="0.25"/>
  <cols>
    <col min="1" max="1" width="8.7109375" style="27" hidden="1" customWidth="1"/>
    <col min="2" max="2" width="24.7109375" style="27" hidden="1" customWidth="1"/>
    <col min="3" max="3" width="12.28515625" style="60" hidden="1" customWidth="1"/>
    <col min="4" max="4" width="12.28515625" style="27" hidden="1" customWidth="1"/>
    <col min="5" max="10" width="11.85546875" style="27" hidden="1" customWidth="1"/>
    <col min="11" max="11" width="4.7109375" style="27" customWidth="1"/>
    <col min="12" max="12" width="23.5703125" style="27" customWidth="1"/>
    <col min="13" max="14" width="8.85546875" style="27" customWidth="1"/>
    <col min="15" max="20" width="10.28515625" style="27" customWidth="1"/>
  </cols>
  <sheetData>
    <row r="1" spans="1:20" x14ac:dyDescent="0.25">
      <c r="A1" s="52" t="s">
        <v>755</v>
      </c>
      <c r="B1" s="52"/>
      <c r="C1" s="53"/>
      <c r="D1" s="54"/>
      <c r="E1" s="54"/>
      <c r="F1" s="54"/>
      <c r="G1" s="54"/>
      <c r="K1" s="59" t="str">
        <f>A1</f>
        <v>33. XÃ THU LŨM</v>
      </c>
    </row>
    <row r="2" spans="1:20" x14ac:dyDescent="0.25">
      <c r="A2" s="55"/>
      <c r="B2" s="55"/>
      <c r="C2" s="56"/>
      <c r="D2" s="54"/>
      <c r="E2" s="54"/>
      <c r="F2" s="57"/>
      <c r="G2" s="54"/>
      <c r="I2" s="57"/>
      <c r="T2" s="73" t="s">
        <v>456</v>
      </c>
    </row>
    <row r="3" spans="1:20" ht="31.5" x14ac:dyDescent="0.25">
      <c r="A3" s="216" t="s">
        <v>6</v>
      </c>
      <c r="B3" s="216" t="s">
        <v>7</v>
      </c>
      <c r="C3" s="216" t="s">
        <v>8</v>
      </c>
      <c r="D3" s="216"/>
      <c r="E3" s="197" t="s">
        <v>9</v>
      </c>
      <c r="F3" s="198"/>
      <c r="G3" s="199"/>
      <c r="H3" s="200" t="s">
        <v>10</v>
      </c>
      <c r="I3" s="200"/>
      <c r="J3" s="64" t="s">
        <v>11</v>
      </c>
      <c r="K3" s="216" t="s">
        <v>6</v>
      </c>
      <c r="L3" s="216" t="s">
        <v>7</v>
      </c>
      <c r="M3" s="216" t="s">
        <v>8</v>
      </c>
      <c r="N3" s="216"/>
      <c r="O3" s="197" t="s">
        <v>9</v>
      </c>
      <c r="P3" s="198"/>
      <c r="Q3" s="199"/>
      <c r="R3" s="200" t="s">
        <v>10</v>
      </c>
      <c r="S3" s="200"/>
      <c r="T3" s="64" t="s">
        <v>11</v>
      </c>
    </row>
    <row r="4" spans="1:20" x14ac:dyDescent="0.25">
      <c r="A4" s="216"/>
      <c r="B4" s="216"/>
      <c r="C4" s="63" t="s">
        <v>12</v>
      </c>
      <c r="D4" s="63" t="s">
        <v>13</v>
      </c>
      <c r="E4" s="63" t="s">
        <v>0</v>
      </c>
      <c r="F4" s="63" t="s">
        <v>1</v>
      </c>
      <c r="G4" s="63" t="s">
        <v>2</v>
      </c>
      <c r="H4" s="63" t="s">
        <v>0</v>
      </c>
      <c r="I4" s="63" t="s">
        <v>1</v>
      </c>
      <c r="J4" s="63" t="s">
        <v>0</v>
      </c>
      <c r="K4" s="216"/>
      <c r="L4" s="216"/>
      <c r="M4" s="63" t="s">
        <v>12</v>
      </c>
      <c r="N4" s="63" t="s">
        <v>13</v>
      </c>
      <c r="O4" s="63" t="s">
        <v>0</v>
      </c>
      <c r="P4" s="63" t="s">
        <v>1</v>
      </c>
      <c r="Q4" s="63" t="s">
        <v>2</v>
      </c>
      <c r="R4" s="63" t="s">
        <v>0</v>
      </c>
      <c r="S4" s="63" t="s">
        <v>1</v>
      </c>
      <c r="T4" s="63" t="s">
        <v>0</v>
      </c>
    </row>
    <row r="5" spans="1:20" x14ac:dyDescent="0.25">
      <c r="A5" s="7">
        <v>1</v>
      </c>
      <c r="B5" s="51" t="s">
        <v>753</v>
      </c>
      <c r="C5" s="8"/>
      <c r="D5" s="8"/>
      <c r="E5" s="39">
        <v>150</v>
      </c>
      <c r="F5" s="39">
        <v>91</v>
      </c>
      <c r="G5" s="39">
        <v>65</v>
      </c>
      <c r="H5" s="39">
        <v>86</v>
      </c>
      <c r="I5" s="39">
        <v>54</v>
      </c>
      <c r="J5" s="39">
        <v>54</v>
      </c>
      <c r="K5" s="7">
        <v>1</v>
      </c>
      <c r="L5" s="51" t="s">
        <v>753</v>
      </c>
      <c r="M5" s="12"/>
      <c r="N5" s="12"/>
      <c r="O5" s="39">
        <v>150</v>
      </c>
      <c r="P5" s="39">
        <v>91</v>
      </c>
      <c r="Q5" s="39">
        <v>65</v>
      </c>
      <c r="R5" s="39">
        <v>86</v>
      </c>
      <c r="S5" s="39">
        <v>54</v>
      </c>
      <c r="T5" s="39">
        <v>54</v>
      </c>
    </row>
    <row r="6" spans="1:20" x14ac:dyDescent="0.25">
      <c r="A6" s="7">
        <v>2</v>
      </c>
      <c r="B6" s="38" t="s">
        <v>754</v>
      </c>
      <c r="C6" s="8"/>
      <c r="D6" s="8"/>
      <c r="E6" s="39">
        <v>140</v>
      </c>
      <c r="F6" s="39">
        <v>88</v>
      </c>
      <c r="G6" s="39">
        <v>63</v>
      </c>
      <c r="H6" s="39">
        <v>84</v>
      </c>
      <c r="I6" s="39">
        <v>53</v>
      </c>
      <c r="J6" s="39">
        <v>53</v>
      </c>
      <c r="K6" s="7">
        <v>2</v>
      </c>
      <c r="L6" s="38" t="s">
        <v>754</v>
      </c>
      <c r="M6" s="63"/>
      <c r="N6" s="63"/>
      <c r="O6" s="39">
        <v>140</v>
      </c>
      <c r="P6" s="39">
        <v>88</v>
      </c>
      <c r="Q6" s="39">
        <v>63</v>
      </c>
      <c r="R6" s="39">
        <v>84</v>
      </c>
      <c r="S6" s="48">
        <v>53</v>
      </c>
      <c r="T6" s="39">
        <v>53</v>
      </c>
    </row>
    <row r="7" spans="1:20" x14ac:dyDescent="0.25">
      <c r="A7" s="7"/>
      <c r="B7" s="30"/>
      <c r="C7" s="8"/>
      <c r="D7" s="8"/>
      <c r="E7" s="12"/>
      <c r="F7" s="12"/>
      <c r="G7" s="12"/>
      <c r="H7" s="12"/>
      <c r="I7" s="12"/>
      <c r="J7" s="12"/>
      <c r="K7" s="63"/>
      <c r="L7" s="63"/>
      <c r="M7" s="63"/>
      <c r="N7" s="63"/>
      <c r="O7" s="12"/>
      <c r="P7" s="12"/>
      <c r="Q7" s="12"/>
      <c r="R7" s="12"/>
      <c r="S7" s="12"/>
      <c r="T7" s="12"/>
    </row>
  </sheetData>
  <mergeCells count="10">
    <mergeCell ref="O3:Q3"/>
    <mergeCell ref="R3:S3"/>
    <mergeCell ref="A3:A4"/>
    <mergeCell ref="B3:B4"/>
    <mergeCell ref="C3:D3"/>
    <mergeCell ref="E3:G3"/>
    <mergeCell ref="H3:I3"/>
    <mergeCell ref="K3:K4"/>
    <mergeCell ref="L3:L4"/>
    <mergeCell ref="M3:N3"/>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
  <sheetViews>
    <sheetView topLeftCell="K1" zoomScale="80" zoomScaleNormal="80" workbookViewId="0">
      <selection activeCell="AE28" sqref="AD27:AE28"/>
    </sheetView>
  </sheetViews>
  <sheetFormatPr defaultRowHeight="15.75" x14ac:dyDescent="0.25"/>
  <cols>
    <col min="1" max="1" width="5" style="27" hidden="1" customWidth="1"/>
    <col min="2" max="2" width="20.140625" style="27" hidden="1" customWidth="1"/>
    <col min="3" max="3" width="12" style="60" hidden="1" customWidth="1"/>
    <col min="4" max="4" width="12" style="27" hidden="1" customWidth="1"/>
    <col min="5" max="10" width="11.85546875" style="27" hidden="1" customWidth="1"/>
    <col min="11" max="11" width="4.7109375" style="27" customWidth="1"/>
    <col min="12" max="12" width="21.140625" style="27" customWidth="1"/>
    <col min="13" max="14" width="8.85546875" style="27" customWidth="1"/>
    <col min="15" max="20" width="10.28515625" style="27" customWidth="1"/>
  </cols>
  <sheetData>
    <row r="1" spans="1:20" x14ac:dyDescent="0.25">
      <c r="A1" s="52" t="s">
        <v>758</v>
      </c>
      <c r="B1" s="52"/>
      <c r="C1" s="53"/>
      <c r="D1" s="54"/>
      <c r="E1" s="54"/>
      <c r="F1" s="54"/>
      <c r="G1" s="54"/>
      <c r="K1" s="59" t="str">
        <f>A1</f>
        <v>34. XÃ PA Ủ</v>
      </c>
    </row>
    <row r="2" spans="1:20" x14ac:dyDescent="0.25">
      <c r="A2" s="55"/>
      <c r="B2" s="55"/>
      <c r="C2" s="56"/>
      <c r="D2" s="54"/>
      <c r="E2" s="54"/>
      <c r="F2" s="57"/>
      <c r="G2" s="54"/>
      <c r="I2" s="57"/>
      <c r="T2" s="73" t="s">
        <v>456</v>
      </c>
    </row>
    <row r="3" spans="1:20" ht="31.5" x14ac:dyDescent="0.25">
      <c r="A3" s="216" t="s">
        <v>6</v>
      </c>
      <c r="B3" s="216" t="s">
        <v>7</v>
      </c>
      <c r="C3" s="216" t="s">
        <v>8</v>
      </c>
      <c r="D3" s="216"/>
      <c r="E3" s="197" t="s">
        <v>9</v>
      </c>
      <c r="F3" s="198"/>
      <c r="G3" s="199"/>
      <c r="H3" s="200" t="s">
        <v>10</v>
      </c>
      <c r="I3" s="200"/>
      <c r="J3" s="64" t="s">
        <v>11</v>
      </c>
      <c r="K3" s="216" t="s">
        <v>6</v>
      </c>
      <c r="L3" s="216" t="s">
        <v>7</v>
      </c>
      <c r="M3" s="216" t="s">
        <v>8</v>
      </c>
      <c r="N3" s="216"/>
      <c r="O3" s="197" t="s">
        <v>9</v>
      </c>
      <c r="P3" s="198"/>
      <c r="Q3" s="199"/>
      <c r="R3" s="200" t="s">
        <v>10</v>
      </c>
      <c r="S3" s="200"/>
      <c r="T3" s="64" t="s">
        <v>11</v>
      </c>
    </row>
    <row r="4" spans="1:20" x14ac:dyDescent="0.25">
      <c r="A4" s="216"/>
      <c r="B4" s="216"/>
      <c r="C4" s="63" t="s">
        <v>12</v>
      </c>
      <c r="D4" s="63" t="s">
        <v>13</v>
      </c>
      <c r="E4" s="63" t="s">
        <v>0</v>
      </c>
      <c r="F4" s="63" t="s">
        <v>1</v>
      </c>
      <c r="G4" s="63" t="s">
        <v>2</v>
      </c>
      <c r="H4" s="63" t="s">
        <v>0</v>
      </c>
      <c r="I4" s="63" t="s">
        <v>1</v>
      </c>
      <c r="J4" s="63" t="s">
        <v>0</v>
      </c>
      <c r="K4" s="216"/>
      <c r="L4" s="216"/>
      <c r="M4" s="63" t="s">
        <v>12</v>
      </c>
      <c r="N4" s="63" t="s">
        <v>13</v>
      </c>
      <c r="O4" s="63" t="s">
        <v>0</v>
      </c>
      <c r="P4" s="63" t="s">
        <v>1</v>
      </c>
      <c r="Q4" s="63" t="s">
        <v>2</v>
      </c>
      <c r="R4" s="63" t="s">
        <v>0</v>
      </c>
      <c r="S4" s="63" t="s">
        <v>1</v>
      </c>
      <c r="T4" s="63" t="s">
        <v>0</v>
      </c>
    </row>
    <row r="5" spans="1:20" x14ac:dyDescent="0.25">
      <c r="A5" s="7">
        <v>1</v>
      </c>
      <c r="B5" s="38" t="s">
        <v>756</v>
      </c>
      <c r="C5" s="8"/>
      <c r="D5" s="8"/>
      <c r="E5" s="48">
        <v>120</v>
      </c>
      <c r="F5" s="48">
        <v>76</v>
      </c>
      <c r="G5" s="48">
        <v>54</v>
      </c>
      <c r="H5" s="48">
        <v>86</v>
      </c>
      <c r="I5" s="48">
        <v>48</v>
      </c>
      <c r="J5" s="39">
        <v>48</v>
      </c>
      <c r="K5" s="7">
        <v>1</v>
      </c>
      <c r="L5" s="38" t="s">
        <v>756</v>
      </c>
      <c r="M5" s="12"/>
      <c r="N5" s="12"/>
      <c r="O5" s="39">
        <v>120</v>
      </c>
      <c r="P5" s="39">
        <v>76</v>
      </c>
      <c r="Q5" s="39">
        <v>54</v>
      </c>
      <c r="R5" s="39">
        <v>86</v>
      </c>
      <c r="S5" s="39">
        <v>48</v>
      </c>
      <c r="T5" s="39">
        <v>48</v>
      </c>
    </row>
    <row r="6" spans="1:20" x14ac:dyDescent="0.25">
      <c r="A6" s="7">
        <v>2</v>
      </c>
      <c r="B6" s="38" t="s">
        <v>757</v>
      </c>
      <c r="C6" s="8"/>
      <c r="D6" s="8"/>
      <c r="E6" s="39">
        <v>110</v>
      </c>
      <c r="F6" s="39">
        <v>74</v>
      </c>
      <c r="G6" s="39">
        <v>53</v>
      </c>
      <c r="H6" s="39">
        <v>84</v>
      </c>
      <c r="I6" s="39">
        <v>46</v>
      </c>
      <c r="J6" s="39">
        <v>46</v>
      </c>
      <c r="K6" s="7">
        <v>2</v>
      </c>
      <c r="L6" s="38" t="s">
        <v>757</v>
      </c>
      <c r="M6" s="63"/>
      <c r="N6" s="63"/>
      <c r="O6" s="39">
        <v>110</v>
      </c>
      <c r="P6" s="39">
        <v>74</v>
      </c>
      <c r="Q6" s="39">
        <v>53</v>
      </c>
      <c r="R6" s="39">
        <v>84</v>
      </c>
      <c r="S6" s="48">
        <v>46</v>
      </c>
      <c r="T6" s="39">
        <v>46</v>
      </c>
    </row>
    <row r="7" spans="1:20" x14ac:dyDescent="0.25">
      <c r="A7" s="7"/>
      <c r="B7" s="30"/>
      <c r="C7" s="8"/>
      <c r="D7" s="8"/>
      <c r="E7" s="12"/>
      <c r="F7" s="12"/>
      <c r="G7" s="12"/>
      <c r="H7" s="12"/>
      <c r="I7" s="12"/>
      <c r="J7" s="12"/>
      <c r="K7" s="63"/>
      <c r="L7" s="63"/>
      <c r="M7" s="63"/>
      <c r="N7" s="63"/>
      <c r="O7" s="12"/>
      <c r="P7" s="12"/>
      <c r="Q7" s="12"/>
      <c r="R7" s="12"/>
      <c r="S7" s="12"/>
      <c r="T7" s="12"/>
    </row>
  </sheetData>
  <mergeCells count="10">
    <mergeCell ref="O3:Q3"/>
    <mergeCell ref="R3:S3"/>
    <mergeCell ref="A3:A4"/>
    <mergeCell ref="B3:B4"/>
    <mergeCell ref="C3:D3"/>
    <mergeCell ref="E3:G3"/>
    <mergeCell ref="H3:I3"/>
    <mergeCell ref="K3:K4"/>
    <mergeCell ref="L3:L4"/>
    <mergeCell ref="M3:N3"/>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
  <sheetViews>
    <sheetView topLeftCell="K1" zoomScale="80" zoomScaleNormal="80" workbookViewId="0">
      <selection activeCell="Q18" sqref="Q18"/>
    </sheetView>
  </sheetViews>
  <sheetFormatPr defaultRowHeight="15.75" x14ac:dyDescent="0.25"/>
  <cols>
    <col min="1" max="1" width="8.7109375" style="27" hidden="1" customWidth="1"/>
    <col min="2" max="2" width="21.85546875" style="27" hidden="1" customWidth="1"/>
    <col min="3" max="3" width="16.28515625" style="60" hidden="1" customWidth="1"/>
    <col min="4" max="4" width="16.7109375" style="27" hidden="1" customWidth="1"/>
    <col min="5" max="10" width="11.85546875" style="27" hidden="1" customWidth="1"/>
    <col min="11" max="11" width="4.7109375" style="27" customWidth="1"/>
    <col min="12" max="12" width="27.7109375" style="27" customWidth="1"/>
    <col min="13" max="14" width="8.85546875" style="27" customWidth="1"/>
    <col min="15" max="20" width="10.28515625" style="27" customWidth="1"/>
  </cols>
  <sheetData>
    <row r="1" spans="1:20" x14ac:dyDescent="0.25">
      <c r="A1" s="52" t="s">
        <v>760</v>
      </c>
      <c r="B1" s="52"/>
      <c r="C1" s="53"/>
      <c r="D1" s="54"/>
      <c r="E1" s="54"/>
      <c r="F1" s="54"/>
      <c r="G1" s="54"/>
      <c r="K1" s="59" t="str">
        <f>A1</f>
        <v>35. XÃ MÙ CẢ</v>
      </c>
    </row>
    <row r="2" spans="1:20" x14ac:dyDescent="0.25">
      <c r="A2" s="55"/>
      <c r="B2" s="55"/>
      <c r="C2" s="56"/>
      <c r="D2" s="54"/>
      <c r="E2" s="54"/>
      <c r="F2" s="57"/>
      <c r="G2" s="54"/>
      <c r="I2" s="57"/>
      <c r="T2" s="73" t="s">
        <v>456</v>
      </c>
    </row>
    <row r="3" spans="1:20" ht="31.5" x14ac:dyDescent="0.25">
      <c r="A3" s="216" t="s">
        <v>6</v>
      </c>
      <c r="B3" s="216" t="s">
        <v>7</v>
      </c>
      <c r="C3" s="216" t="s">
        <v>8</v>
      </c>
      <c r="D3" s="216"/>
      <c r="E3" s="197" t="s">
        <v>9</v>
      </c>
      <c r="F3" s="198"/>
      <c r="G3" s="199"/>
      <c r="H3" s="200" t="s">
        <v>10</v>
      </c>
      <c r="I3" s="200"/>
      <c r="J3" s="64" t="s">
        <v>11</v>
      </c>
      <c r="K3" s="216" t="s">
        <v>6</v>
      </c>
      <c r="L3" s="216" t="s">
        <v>7</v>
      </c>
      <c r="M3" s="216" t="s">
        <v>8</v>
      </c>
      <c r="N3" s="216"/>
      <c r="O3" s="197" t="s">
        <v>9</v>
      </c>
      <c r="P3" s="198"/>
      <c r="Q3" s="199"/>
      <c r="R3" s="200" t="s">
        <v>10</v>
      </c>
      <c r="S3" s="200"/>
      <c r="T3" s="64" t="s">
        <v>11</v>
      </c>
    </row>
    <row r="4" spans="1:20" x14ac:dyDescent="0.25">
      <c r="A4" s="216"/>
      <c r="B4" s="216"/>
      <c r="C4" s="63" t="s">
        <v>12</v>
      </c>
      <c r="D4" s="63" t="s">
        <v>13</v>
      </c>
      <c r="E4" s="63" t="s">
        <v>0</v>
      </c>
      <c r="F4" s="63" t="s">
        <v>1</v>
      </c>
      <c r="G4" s="63" t="s">
        <v>2</v>
      </c>
      <c r="H4" s="63" t="s">
        <v>0</v>
      </c>
      <c r="I4" s="63" t="s">
        <v>1</v>
      </c>
      <c r="J4" s="63" t="s">
        <v>0</v>
      </c>
      <c r="K4" s="216"/>
      <c r="L4" s="216"/>
      <c r="M4" s="63" t="s">
        <v>12</v>
      </c>
      <c r="N4" s="63" t="s">
        <v>13</v>
      </c>
      <c r="O4" s="63" t="s">
        <v>0</v>
      </c>
      <c r="P4" s="63" t="s">
        <v>1</v>
      </c>
      <c r="Q4" s="63" t="s">
        <v>2</v>
      </c>
      <c r="R4" s="63" t="s">
        <v>0</v>
      </c>
      <c r="S4" s="63" t="s">
        <v>1</v>
      </c>
      <c r="T4" s="63" t="s">
        <v>0</v>
      </c>
    </row>
    <row r="5" spans="1:20" x14ac:dyDescent="0.25">
      <c r="A5" s="7">
        <v>1</v>
      </c>
      <c r="B5" s="14" t="s">
        <v>759</v>
      </c>
      <c r="C5" s="8"/>
      <c r="D5" s="8"/>
      <c r="E5" s="39">
        <v>110</v>
      </c>
      <c r="F5" s="39">
        <v>76</v>
      </c>
      <c r="G5" s="39">
        <v>54</v>
      </c>
      <c r="H5" s="39">
        <v>86</v>
      </c>
      <c r="I5" s="39">
        <v>48</v>
      </c>
      <c r="J5" s="39">
        <v>48</v>
      </c>
      <c r="K5" s="7">
        <v>1</v>
      </c>
      <c r="L5" s="14" t="s">
        <v>759</v>
      </c>
      <c r="M5" s="12"/>
      <c r="N5" s="12"/>
      <c r="O5" s="39">
        <v>110</v>
      </c>
      <c r="P5" s="39">
        <v>76</v>
      </c>
      <c r="Q5" s="39">
        <v>54</v>
      </c>
      <c r="R5" s="39">
        <v>86</v>
      </c>
      <c r="S5" s="39">
        <v>48</v>
      </c>
      <c r="T5" s="39">
        <v>48</v>
      </c>
    </row>
    <row r="6" spans="1:20" x14ac:dyDescent="0.25">
      <c r="A6" s="7"/>
      <c r="B6" s="38"/>
      <c r="C6" s="8"/>
      <c r="D6" s="8"/>
      <c r="E6" s="39"/>
      <c r="F6" s="39"/>
      <c r="G6" s="39"/>
      <c r="H6" s="39"/>
      <c r="I6" s="39"/>
      <c r="J6" s="39"/>
      <c r="K6" s="63"/>
      <c r="L6" s="63"/>
      <c r="M6" s="63"/>
      <c r="N6" s="63"/>
      <c r="O6" s="39"/>
      <c r="P6" s="39"/>
      <c r="Q6" s="39"/>
      <c r="R6" s="39"/>
      <c r="S6" s="48"/>
      <c r="T6" s="39"/>
    </row>
  </sheetData>
  <mergeCells count="10">
    <mergeCell ref="O3:Q3"/>
    <mergeCell ref="R3:S3"/>
    <mergeCell ref="A3:A4"/>
    <mergeCell ref="B3:B4"/>
    <mergeCell ref="C3:D3"/>
    <mergeCell ref="E3:G3"/>
    <mergeCell ref="H3:I3"/>
    <mergeCell ref="K3:K4"/>
    <mergeCell ref="L3:L4"/>
    <mergeCell ref="M3:N3"/>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
  <sheetViews>
    <sheetView topLeftCell="K1" zoomScale="80" zoomScaleNormal="80" workbookViewId="0">
      <selection activeCell="AC26" sqref="AC26"/>
    </sheetView>
  </sheetViews>
  <sheetFormatPr defaultRowHeight="15.75" x14ac:dyDescent="0.25"/>
  <cols>
    <col min="1" max="1" width="8.7109375" style="27" hidden="1" customWidth="1"/>
    <col min="2" max="2" width="22.85546875" style="27" hidden="1" customWidth="1"/>
    <col min="3" max="3" width="11.42578125" style="60" hidden="1" customWidth="1"/>
    <col min="4" max="4" width="11.42578125" style="27" hidden="1" customWidth="1"/>
    <col min="5" max="10" width="11.85546875" style="27" hidden="1" customWidth="1"/>
    <col min="11" max="11" width="4.7109375" style="27" customWidth="1"/>
    <col min="12" max="12" width="24.85546875" style="27" customWidth="1"/>
    <col min="13" max="14" width="8.85546875" style="27" customWidth="1"/>
    <col min="15" max="20" width="10.28515625" style="27" customWidth="1"/>
  </cols>
  <sheetData>
    <row r="1" spans="1:20" x14ac:dyDescent="0.25">
      <c r="A1" s="52" t="s">
        <v>761</v>
      </c>
      <c r="B1" s="52"/>
      <c r="C1" s="53"/>
      <c r="D1" s="54"/>
      <c r="E1" s="54"/>
      <c r="F1" s="54"/>
      <c r="G1" s="54"/>
      <c r="K1" s="59" t="str">
        <f>A1</f>
        <v>36. XÃ TÀ TỔNG</v>
      </c>
    </row>
    <row r="2" spans="1:20" x14ac:dyDescent="0.25">
      <c r="A2" s="55"/>
      <c r="B2" s="55"/>
      <c r="C2" s="56"/>
      <c r="D2" s="54"/>
      <c r="E2" s="54"/>
      <c r="F2" s="57"/>
      <c r="G2" s="54"/>
      <c r="I2" s="57"/>
      <c r="T2" s="73" t="s">
        <v>456</v>
      </c>
    </row>
    <row r="3" spans="1:20" ht="31.5" x14ac:dyDescent="0.25">
      <c r="A3" s="216" t="s">
        <v>6</v>
      </c>
      <c r="B3" s="216" t="s">
        <v>7</v>
      </c>
      <c r="C3" s="216" t="s">
        <v>8</v>
      </c>
      <c r="D3" s="216"/>
      <c r="E3" s="197" t="s">
        <v>9</v>
      </c>
      <c r="F3" s="198"/>
      <c r="G3" s="199"/>
      <c r="H3" s="200" t="s">
        <v>10</v>
      </c>
      <c r="I3" s="200"/>
      <c r="J3" s="64" t="s">
        <v>11</v>
      </c>
      <c r="K3" s="216" t="s">
        <v>6</v>
      </c>
      <c r="L3" s="216" t="s">
        <v>7</v>
      </c>
      <c r="M3" s="216" t="s">
        <v>8</v>
      </c>
      <c r="N3" s="216"/>
      <c r="O3" s="197" t="s">
        <v>9</v>
      </c>
      <c r="P3" s="198"/>
      <c r="Q3" s="199"/>
      <c r="R3" s="200" t="s">
        <v>10</v>
      </c>
      <c r="S3" s="200"/>
      <c r="T3" s="64" t="s">
        <v>11</v>
      </c>
    </row>
    <row r="4" spans="1:20" x14ac:dyDescent="0.25">
      <c r="A4" s="216"/>
      <c r="B4" s="216"/>
      <c r="C4" s="63" t="s">
        <v>12</v>
      </c>
      <c r="D4" s="63" t="s">
        <v>13</v>
      </c>
      <c r="E4" s="63" t="s">
        <v>0</v>
      </c>
      <c r="F4" s="63" t="s">
        <v>1</v>
      </c>
      <c r="G4" s="63" t="s">
        <v>2</v>
      </c>
      <c r="H4" s="63" t="s">
        <v>0</v>
      </c>
      <c r="I4" s="63" t="s">
        <v>1</v>
      </c>
      <c r="J4" s="63" t="s">
        <v>0</v>
      </c>
      <c r="K4" s="216"/>
      <c r="L4" s="216"/>
      <c r="M4" s="63" t="s">
        <v>12</v>
      </c>
      <c r="N4" s="63" t="s">
        <v>13</v>
      </c>
      <c r="O4" s="63" t="s">
        <v>0</v>
      </c>
      <c r="P4" s="63" t="s">
        <v>1</v>
      </c>
      <c r="Q4" s="63" t="s">
        <v>2</v>
      </c>
      <c r="R4" s="63" t="s">
        <v>0</v>
      </c>
      <c r="S4" s="63" t="s">
        <v>1</v>
      </c>
      <c r="T4" s="63" t="s">
        <v>0</v>
      </c>
    </row>
    <row r="5" spans="1:20" x14ac:dyDescent="0.25">
      <c r="A5" s="7">
        <v>1</v>
      </c>
      <c r="B5" s="14" t="s">
        <v>762</v>
      </c>
      <c r="C5" s="8"/>
      <c r="D5" s="8"/>
      <c r="E5" s="39">
        <v>110</v>
      </c>
      <c r="F5" s="39">
        <v>76</v>
      </c>
      <c r="G5" s="39">
        <v>54</v>
      </c>
      <c r="H5" s="39">
        <v>86</v>
      </c>
      <c r="I5" s="39">
        <v>48</v>
      </c>
      <c r="J5" s="39">
        <v>48</v>
      </c>
      <c r="K5" s="12"/>
      <c r="L5" s="12"/>
      <c r="M5" s="12"/>
      <c r="N5" s="12"/>
      <c r="O5" s="39">
        <v>110</v>
      </c>
      <c r="P5" s="39">
        <v>76</v>
      </c>
      <c r="Q5" s="39">
        <v>54</v>
      </c>
      <c r="R5" s="39">
        <v>86</v>
      </c>
      <c r="S5" s="39">
        <v>48</v>
      </c>
      <c r="T5" s="39">
        <v>48</v>
      </c>
    </row>
    <row r="6" spans="1:20" x14ac:dyDescent="0.25">
      <c r="A6" s="7"/>
      <c r="B6" s="38"/>
      <c r="C6" s="8"/>
      <c r="D6" s="8"/>
      <c r="E6" s="39"/>
      <c r="F6" s="39"/>
      <c r="G6" s="39"/>
      <c r="H6" s="39"/>
      <c r="I6" s="39"/>
      <c r="J6" s="39"/>
      <c r="K6" s="63"/>
      <c r="L6" s="63"/>
      <c r="M6" s="63"/>
      <c r="N6" s="63"/>
      <c r="O6" s="39"/>
      <c r="P6" s="39"/>
      <c r="Q6" s="39"/>
      <c r="R6" s="39"/>
      <c r="S6" s="48"/>
      <c r="T6" s="39"/>
    </row>
  </sheetData>
  <mergeCells count="10">
    <mergeCell ref="O3:Q3"/>
    <mergeCell ref="R3:S3"/>
    <mergeCell ref="A3:A4"/>
    <mergeCell ref="B3:B4"/>
    <mergeCell ref="C3:D3"/>
    <mergeCell ref="E3:G3"/>
    <mergeCell ref="H3:I3"/>
    <mergeCell ref="K3:K4"/>
    <mergeCell ref="L3:L4"/>
    <mergeCell ref="M3:N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J15"/>
  <sheetViews>
    <sheetView view="pageBreakPreview" zoomScale="60" zoomScaleNormal="70" zoomScalePageLayoutView="85" workbookViewId="0">
      <selection activeCell="F45" sqref="F45"/>
    </sheetView>
  </sheetViews>
  <sheetFormatPr defaultColWidth="10" defaultRowHeight="18.75" x14ac:dyDescent="0.25"/>
  <cols>
    <col min="1" max="1" width="10.28515625" style="3" customWidth="1"/>
    <col min="2" max="2" width="21.7109375" style="3" customWidth="1"/>
    <col min="3" max="4" width="21.7109375" style="1" customWidth="1"/>
    <col min="5" max="9" width="10" style="1" customWidth="1"/>
    <col min="10" max="10" width="15.42578125" style="1" customWidth="1"/>
    <col min="11" max="26" width="10" style="1" customWidth="1"/>
    <col min="27" max="201" width="10" style="1"/>
    <col min="202" max="202" width="8.140625" style="1" customWidth="1"/>
    <col min="203" max="203" width="51.5703125" style="1" customWidth="1"/>
    <col min="204" max="206" width="10.5703125" style="1" customWidth="1"/>
    <col min="207" max="207" width="9.42578125" style="1" customWidth="1"/>
    <col min="208" max="208" width="8.140625" style="1" customWidth="1"/>
    <col min="209" max="209" width="51.28515625" style="1" customWidth="1"/>
    <col min="210" max="210" width="11.7109375" style="1" customWidth="1"/>
    <col min="211" max="211" width="10.42578125" style="1" customWidth="1"/>
    <col min="212" max="212" width="10.5703125" style="1" customWidth="1"/>
    <col min="213" max="213" width="9.5703125" style="1" customWidth="1"/>
    <col min="214" max="214" width="37.140625" style="1" customWidth="1"/>
    <col min="215" max="215" width="10" style="1" customWidth="1"/>
    <col min="216" max="218" width="8.7109375" style="1" customWidth="1"/>
    <col min="219" max="219" width="28" style="1" customWidth="1"/>
    <col min="220" max="457" width="10" style="1"/>
    <col min="458" max="458" width="8.140625" style="1" customWidth="1"/>
    <col min="459" max="459" width="51.5703125" style="1" customWidth="1"/>
    <col min="460" max="462" width="10.5703125" style="1" customWidth="1"/>
    <col min="463" max="463" width="9.42578125" style="1" customWidth="1"/>
    <col min="464" max="464" width="8.140625" style="1" customWidth="1"/>
    <col min="465" max="465" width="51.28515625" style="1" customWidth="1"/>
    <col min="466" max="466" width="11.7109375" style="1" customWidth="1"/>
    <col min="467" max="467" width="10.42578125" style="1" customWidth="1"/>
    <col min="468" max="468" width="10.5703125" style="1" customWidth="1"/>
    <col min="469" max="469" width="9.5703125" style="1" customWidth="1"/>
    <col min="470" max="470" width="37.140625" style="1" customWidth="1"/>
    <col min="471" max="471" width="10" style="1" customWidth="1"/>
    <col min="472" max="474" width="8.7109375" style="1" customWidth="1"/>
    <col min="475" max="475" width="28" style="1" customWidth="1"/>
    <col min="476" max="713" width="10" style="1"/>
    <col min="714" max="714" width="8.140625" style="1" customWidth="1"/>
    <col min="715" max="715" width="51.5703125" style="1" customWidth="1"/>
    <col min="716" max="718" width="10.5703125" style="1" customWidth="1"/>
    <col min="719" max="719" width="9.42578125" style="1" customWidth="1"/>
    <col min="720" max="720" width="8.140625" style="1" customWidth="1"/>
    <col min="721" max="721" width="51.28515625" style="1" customWidth="1"/>
    <col min="722" max="722" width="11.7109375" style="1" customWidth="1"/>
    <col min="723" max="723" width="10.42578125" style="1" customWidth="1"/>
    <col min="724" max="724" width="10.5703125" style="1" customWidth="1"/>
    <col min="725" max="725" width="9.5703125" style="1" customWidth="1"/>
    <col min="726" max="726" width="37.140625" style="1" customWidth="1"/>
    <col min="727" max="727" width="10" style="1" customWidth="1"/>
    <col min="728" max="730" width="8.7109375" style="1" customWidth="1"/>
    <col min="731" max="731" width="28" style="1" customWidth="1"/>
    <col min="732" max="969" width="10" style="1"/>
    <col min="970" max="970" width="8.140625" style="1" customWidth="1"/>
    <col min="971" max="971" width="51.5703125" style="1" customWidth="1"/>
    <col min="972" max="974" width="10.5703125" style="1" customWidth="1"/>
    <col min="975" max="975" width="9.42578125" style="1" customWidth="1"/>
    <col min="976" max="976" width="8.140625" style="1" customWidth="1"/>
    <col min="977" max="977" width="51.28515625" style="1" customWidth="1"/>
    <col min="978" max="978" width="11.7109375" style="1" customWidth="1"/>
    <col min="979" max="979" width="10.42578125" style="1" customWidth="1"/>
    <col min="980" max="980" width="10.5703125" style="1" customWidth="1"/>
    <col min="981" max="981" width="9.5703125" style="1" customWidth="1"/>
    <col min="982" max="982" width="37.140625" style="1" customWidth="1"/>
    <col min="983" max="983" width="10" style="1" customWidth="1"/>
    <col min="984" max="986" width="8.7109375" style="1" customWidth="1"/>
    <col min="987" max="987" width="28" style="1" customWidth="1"/>
    <col min="988" max="1225" width="10" style="1"/>
    <col min="1226" max="1226" width="8.140625" style="1" customWidth="1"/>
    <col min="1227" max="1227" width="51.5703125" style="1" customWidth="1"/>
    <col min="1228" max="1230" width="10.5703125" style="1" customWidth="1"/>
    <col min="1231" max="1231" width="9.42578125" style="1" customWidth="1"/>
    <col min="1232" max="1232" width="8.140625" style="1" customWidth="1"/>
    <col min="1233" max="1233" width="51.28515625" style="1" customWidth="1"/>
    <col min="1234" max="1234" width="11.7109375" style="1" customWidth="1"/>
    <col min="1235" max="1235" width="10.42578125" style="1" customWidth="1"/>
    <col min="1236" max="1236" width="10.5703125" style="1" customWidth="1"/>
    <col min="1237" max="1237" width="9.5703125" style="1" customWidth="1"/>
    <col min="1238" max="1238" width="37.140625" style="1" customWidth="1"/>
    <col min="1239" max="1239" width="10" style="1" customWidth="1"/>
    <col min="1240" max="1242" width="8.7109375" style="1" customWidth="1"/>
    <col min="1243" max="1243" width="28" style="1" customWidth="1"/>
    <col min="1244" max="1481" width="10" style="1"/>
    <col min="1482" max="1482" width="8.140625" style="1" customWidth="1"/>
    <col min="1483" max="1483" width="51.5703125" style="1" customWidth="1"/>
    <col min="1484" max="1486" width="10.5703125" style="1" customWidth="1"/>
    <col min="1487" max="1487" width="9.42578125" style="1" customWidth="1"/>
    <col min="1488" max="1488" width="8.140625" style="1" customWidth="1"/>
    <col min="1489" max="1489" width="51.28515625" style="1" customWidth="1"/>
    <col min="1490" max="1490" width="11.7109375" style="1" customWidth="1"/>
    <col min="1491" max="1491" width="10.42578125" style="1" customWidth="1"/>
    <col min="1492" max="1492" width="10.5703125" style="1" customWidth="1"/>
    <col min="1493" max="1493" width="9.5703125" style="1" customWidth="1"/>
    <col min="1494" max="1494" width="37.140625" style="1" customWidth="1"/>
    <col min="1495" max="1495" width="10" style="1" customWidth="1"/>
    <col min="1496" max="1498" width="8.7109375" style="1" customWidth="1"/>
    <col min="1499" max="1499" width="28" style="1" customWidth="1"/>
    <col min="1500" max="1737" width="10" style="1"/>
    <col min="1738" max="1738" width="8.140625" style="1" customWidth="1"/>
    <col min="1739" max="1739" width="51.5703125" style="1" customWidth="1"/>
    <col min="1740" max="1742" width="10.5703125" style="1" customWidth="1"/>
    <col min="1743" max="1743" width="9.42578125" style="1" customWidth="1"/>
    <col min="1744" max="1744" width="8.140625" style="1" customWidth="1"/>
    <col min="1745" max="1745" width="51.28515625" style="1" customWidth="1"/>
    <col min="1746" max="1746" width="11.7109375" style="1" customWidth="1"/>
    <col min="1747" max="1747" width="10.42578125" style="1" customWidth="1"/>
    <col min="1748" max="1748" width="10.5703125" style="1" customWidth="1"/>
    <col min="1749" max="1749" width="9.5703125" style="1" customWidth="1"/>
    <col min="1750" max="1750" width="37.140625" style="1" customWidth="1"/>
    <col min="1751" max="1751" width="10" style="1" customWidth="1"/>
    <col min="1752" max="1754" width="8.7109375" style="1" customWidth="1"/>
    <col min="1755" max="1755" width="28" style="1" customWidth="1"/>
    <col min="1756" max="1993" width="10" style="1"/>
    <col min="1994" max="1994" width="8.140625" style="1" customWidth="1"/>
    <col min="1995" max="1995" width="51.5703125" style="1" customWidth="1"/>
    <col min="1996" max="1998" width="10.5703125" style="1" customWidth="1"/>
    <col min="1999" max="1999" width="9.42578125" style="1" customWidth="1"/>
    <col min="2000" max="2000" width="8.140625" style="1" customWidth="1"/>
    <col min="2001" max="2001" width="51.28515625" style="1" customWidth="1"/>
    <col min="2002" max="2002" width="11.7109375" style="1" customWidth="1"/>
    <col min="2003" max="2003" width="10.42578125" style="1" customWidth="1"/>
    <col min="2004" max="2004" width="10.5703125" style="1" customWidth="1"/>
    <col min="2005" max="2005" width="9.5703125" style="1" customWidth="1"/>
    <col min="2006" max="2006" width="37.140625" style="1" customWidth="1"/>
    <col min="2007" max="2007" width="10" style="1" customWidth="1"/>
    <col min="2008" max="2010" width="8.7109375" style="1" customWidth="1"/>
    <col min="2011" max="2011" width="28" style="1" customWidth="1"/>
    <col min="2012" max="2249" width="10" style="1"/>
    <col min="2250" max="2250" width="8.140625" style="1" customWidth="1"/>
    <col min="2251" max="2251" width="51.5703125" style="1" customWidth="1"/>
    <col min="2252" max="2254" width="10.5703125" style="1" customWidth="1"/>
    <col min="2255" max="2255" width="9.42578125" style="1" customWidth="1"/>
    <col min="2256" max="2256" width="8.140625" style="1" customWidth="1"/>
    <col min="2257" max="2257" width="51.28515625" style="1" customWidth="1"/>
    <col min="2258" max="2258" width="11.7109375" style="1" customWidth="1"/>
    <col min="2259" max="2259" width="10.42578125" style="1" customWidth="1"/>
    <col min="2260" max="2260" width="10.5703125" style="1" customWidth="1"/>
    <col min="2261" max="2261" width="9.5703125" style="1" customWidth="1"/>
    <col min="2262" max="2262" width="37.140625" style="1" customWidth="1"/>
    <col min="2263" max="2263" width="10" style="1" customWidth="1"/>
    <col min="2264" max="2266" width="8.7109375" style="1" customWidth="1"/>
    <col min="2267" max="2267" width="28" style="1" customWidth="1"/>
    <col min="2268" max="2505" width="10" style="1"/>
    <col min="2506" max="2506" width="8.140625" style="1" customWidth="1"/>
    <col min="2507" max="2507" width="51.5703125" style="1" customWidth="1"/>
    <col min="2508" max="2510" width="10.5703125" style="1" customWidth="1"/>
    <col min="2511" max="2511" width="9.42578125" style="1" customWidth="1"/>
    <col min="2512" max="2512" width="8.140625" style="1" customWidth="1"/>
    <col min="2513" max="2513" width="51.28515625" style="1" customWidth="1"/>
    <col min="2514" max="2514" width="11.7109375" style="1" customWidth="1"/>
    <col min="2515" max="2515" width="10.42578125" style="1" customWidth="1"/>
    <col min="2516" max="2516" width="10.5703125" style="1" customWidth="1"/>
    <col min="2517" max="2517" width="9.5703125" style="1" customWidth="1"/>
    <col min="2518" max="2518" width="37.140625" style="1" customWidth="1"/>
    <col min="2519" max="2519" width="10" style="1" customWidth="1"/>
    <col min="2520" max="2522" width="8.7109375" style="1" customWidth="1"/>
    <col min="2523" max="2523" width="28" style="1" customWidth="1"/>
    <col min="2524" max="2761" width="10" style="1"/>
    <col min="2762" max="2762" width="8.140625" style="1" customWidth="1"/>
    <col min="2763" max="2763" width="51.5703125" style="1" customWidth="1"/>
    <col min="2764" max="2766" width="10.5703125" style="1" customWidth="1"/>
    <col min="2767" max="2767" width="9.42578125" style="1" customWidth="1"/>
    <col min="2768" max="2768" width="8.140625" style="1" customWidth="1"/>
    <col min="2769" max="2769" width="51.28515625" style="1" customWidth="1"/>
    <col min="2770" max="2770" width="11.7109375" style="1" customWidth="1"/>
    <col min="2771" max="2771" width="10.42578125" style="1" customWidth="1"/>
    <col min="2772" max="2772" width="10.5703125" style="1" customWidth="1"/>
    <col min="2773" max="2773" width="9.5703125" style="1" customWidth="1"/>
    <col min="2774" max="2774" width="37.140625" style="1" customWidth="1"/>
    <col min="2775" max="2775" width="10" style="1" customWidth="1"/>
    <col min="2776" max="2778" width="8.7109375" style="1" customWidth="1"/>
    <col min="2779" max="2779" width="28" style="1" customWidth="1"/>
    <col min="2780" max="3017" width="10" style="1"/>
    <col min="3018" max="3018" width="8.140625" style="1" customWidth="1"/>
    <col min="3019" max="3019" width="51.5703125" style="1" customWidth="1"/>
    <col min="3020" max="3022" width="10.5703125" style="1" customWidth="1"/>
    <col min="3023" max="3023" width="9.42578125" style="1" customWidth="1"/>
    <col min="3024" max="3024" width="8.140625" style="1" customWidth="1"/>
    <col min="3025" max="3025" width="51.28515625" style="1" customWidth="1"/>
    <col min="3026" max="3026" width="11.7109375" style="1" customWidth="1"/>
    <col min="3027" max="3027" width="10.42578125" style="1" customWidth="1"/>
    <col min="3028" max="3028" width="10.5703125" style="1" customWidth="1"/>
    <col min="3029" max="3029" width="9.5703125" style="1" customWidth="1"/>
    <col min="3030" max="3030" width="37.140625" style="1" customWidth="1"/>
    <col min="3031" max="3031" width="10" style="1" customWidth="1"/>
    <col min="3032" max="3034" width="8.7109375" style="1" customWidth="1"/>
    <col min="3035" max="3035" width="28" style="1" customWidth="1"/>
    <col min="3036" max="3273" width="10" style="1"/>
    <col min="3274" max="3274" width="8.140625" style="1" customWidth="1"/>
    <col min="3275" max="3275" width="51.5703125" style="1" customWidth="1"/>
    <col min="3276" max="3278" width="10.5703125" style="1" customWidth="1"/>
    <col min="3279" max="3279" width="9.42578125" style="1" customWidth="1"/>
    <col min="3280" max="3280" width="8.140625" style="1" customWidth="1"/>
    <col min="3281" max="3281" width="51.28515625" style="1" customWidth="1"/>
    <col min="3282" max="3282" width="11.7109375" style="1" customWidth="1"/>
    <col min="3283" max="3283" width="10.42578125" style="1" customWidth="1"/>
    <col min="3284" max="3284" width="10.5703125" style="1" customWidth="1"/>
    <col min="3285" max="3285" width="9.5703125" style="1" customWidth="1"/>
    <col min="3286" max="3286" width="37.140625" style="1" customWidth="1"/>
    <col min="3287" max="3287" width="10" style="1" customWidth="1"/>
    <col min="3288" max="3290" width="8.7109375" style="1" customWidth="1"/>
    <col min="3291" max="3291" width="28" style="1" customWidth="1"/>
    <col min="3292" max="3529" width="10" style="1"/>
    <col min="3530" max="3530" width="8.140625" style="1" customWidth="1"/>
    <col min="3531" max="3531" width="51.5703125" style="1" customWidth="1"/>
    <col min="3532" max="3534" width="10.5703125" style="1" customWidth="1"/>
    <col min="3535" max="3535" width="9.42578125" style="1" customWidth="1"/>
    <col min="3536" max="3536" width="8.140625" style="1" customWidth="1"/>
    <col min="3537" max="3537" width="51.28515625" style="1" customWidth="1"/>
    <col min="3538" max="3538" width="11.7109375" style="1" customWidth="1"/>
    <col min="3539" max="3539" width="10.42578125" style="1" customWidth="1"/>
    <col min="3540" max="3540" width="10.5703125" style="1" customWidth="1"/>
    <col min="3541" max="3541" width="9.5703125" style="1" customWidth="1"/>
    <col min="3542" max="3542" width="37.140625" style="1" customWidth="1"/>
    <col min="3543" max="3543" width="10" style="1" customWidth="1"/>
    <col min="3544" max="3546" width="8.7109375" style="1" customWidth="1"/>
    <col min="3547" max="3547" width="28" style="1" customWidth="1"/>
    <col min="3548" max="3785" width="10" style="1"/>
    <col min="3786" max="3786" width="8.140625" style="1" customWidth="1"/>
    <col min="3787" max="3787" width="51.5703125" style="1" customWidth="1"/>
    <col min="3788" max="3790" width="10.5703125" style="1" customWidth="1"/>
    <col min="3791" max="3791" width="9.42578125" style="1" customWidth="1"/>
    <col min="3792" max="3792" width="8.140625" style="1" customWidth="1"/>
    <col min="3793" max="3793" width="51.28515625" style="1" customWidth="1"/>
    <col min="3794" max="3794" width="11.7109375" style="1" customWidth="1"/>
    <col min="3795" max="3795" width="10.42578125" style="1" customWidth="1"/>
    <col min="3796" max="3796" width="10.5703125" style="1" customWidth="1"/>
    <col min="3797" max="3797" width="9.5703125" style="1" customWidth="1"/>
    <col min="3798" max="3798" width="37.140625" style="1" customWidth="1"/>
    <col min="3799" max="3799" width="10" style="1" customWidth="1"/>
    <col min="3800" max="3802" width="8.7109375" style="1" customWidth="1"/>
    <col min="3803" max="3803" width="28" style="1" customWidth="1"/>
    <col min="3804" max="4041" width="10" style="1"/>
    <col min="4042" max="4042" width="8.140625" style="1" customWidth="1"/>
    <col min="4043" max="4043" width="51.5703125" style="1" customWidth="1"/>
    <col min="4044" max="4046" width="10.5703125" style="1" customWidth="1"/>
    <col min="4047" max="4047" width="9.42578125" style="1" customWidth="1"/>
    <col min="4048" max="4048" width="8.140625" style="1" customWidth="1"/>
    <col min="4049" max="4049" width="51.28515625" style="1" customWidth="1"/>
    <col min="4050" max="4050" width="11.7109375" style="1" customWidth="1"/>
    <col min="4051" max="4051" width="10.42578125" style="1" customWidth="1"/>
    <col min="4052" max="4052" width="10.5703125" style="1" customWidth="1"/>
    <col min="4053" max="4053" width="9.5703125" style="1" customWidth="1"/>
    <col min="4054" max="4054" width="37.140625" style="1" customWidth="1"/>
    <col min="4055" max="4055" width="10" style="1" customWidth="1"/>
    <col min="4056" max="4058" width="8.7109375" style="1" customWidth="1"/>
    <col min="4059" max="4059" width="28" style="1" customWidth="1"/>
    <col min="4060" max="4297" width="10" style="1"/>
    <col min="4298" max="4298" width="8.140625" style="1" customWidth="1"/>
    <col min="4299" max="4299" width="51.5703125" style="1" customWidth="1"/>
    <col min="4300" max="4302" width="10.5703125" style="1" customWidth="1"/>
    <col min="4303" max="4303" width="9.42578125" style="1" customWidth="1"/>
    <col min="4304" max="4304" width="8.140625" style="1" customWidth="1"/>
    <col min="4305" max="4305" width="51.28515625" style="1" customWidth="1"/>
    <col min="4306" max="4306" width="11.7109375" style="1" customWidth="1"/>
    <col min="4307" max="4307" width="10.42578125" style="1" customWidth="1"/>
    <col min="4308" max="4308" width="10.5703125" style="1" customWidth="1"/>
    <col min="4309" max="4309" width="9.5703125" style="1" customWidth="1"/>
    <col min="4310" max="4310" width="37.140625" style="1" customWidth="1"/>
    <col min="4311" max="4311" width="10" style="1" customWidth="1"/>
    <col min="4312" max="4314" width="8.7109375" style="1" customWidth="1"/>
    <col min="4315" max="4315" width="28" style="1" customWidth="1"/>
    <col min="4316" max="4553" width="10" style="1"/>
    <col min="4554" max="4554" width="8.140625" style="1" customWidth="1"/>
    <col min="4555" max="4555" width="51.5703125" style="1" customWidth="1"/>
    <col min="4556" max="4558" width="10.5703125" style="1" customWidth="1"/>
    <col min="4559" max="4559" width="9.42578125" style="1" customWidth="1"/>
    <col min="4560" max="4560" width="8.140625" style="1" customWidth="1"/>
    <col min="4561" max="4561" width="51.28515625" style="1" customWidth="1"/>
    <col min="4562" max="4562" width="11.7109375" style="1" customWidth="1"/>
    <col min="4563" max="4563" width="10.42578125" style="1" customWidth="1"/>
    <col min="4564" max="4564" width="10.5703125" style="1" customWidth="1"/>
    <col min="4565" max="4565" width="9.5703125" style="1" customWidth="1"/>
    <col min="4566" max="4566" width="37.140625" style="1" customWidth="1"/>
    <col min="4567" max="4567" width="10" style="1" customWidth="1"/>
    <col min="4568" max="4570" width="8.7109375" style="1" customWidth="1"/>
    <col min="4571" max="4571" width="28" style="1" customWidth="1"/>
    <col min="4572" max="4809" width="10" style="1"/>
    <col min="4810" max="4810" width="8.140625" style="1" customWidth="1"/>
    <col min="4811" max="4811" width="51.5703125" style="1" customWidth="1"/>
    <col min="4812" max="4814" width="10.5703125" style="1" customWidth="1"/>
    <col min="4815" max="4815" width="9.42578125" style="1" customWidth="1"/>
    <col min="4816" max="4816" width="8.140625" style="1" customWidth="1"/>
    <col min="4817" max="4817" width="51.28515625" style="1" customWidth="1"/>
    <col min="4818" max="4818" width="11.7109375" style="1" customWidth="1"/>
    <col min="4819" max="4819" width="10.42578125" style="1" customWidth="1"/>
    <col min="4820" max="4820" width="10.5703125" style="1" customWidth="1"/>
    <col min="4821" max="4821" width="9.5703125" style="1" customWidth="1"/>
    <col min="4822" max="4822" width="37.140625" style="1" customWidth="1"/>
    <col min="4823" max="4823" width="10" style="1" customWidth="1"/>
    <col min="4824" max="4826" width="8.7109375" style="1" customWidth="1"/>
    <col min="4827" max="4827" width="28" style="1" customWidth="1"/>
    <col min="4828" max="5065" width="10" style="1"/>
    <col min="5066" max="5066" width="8.140625" style="1" customWidth="1"/>
    <col min="5067" max="5067" width="51.5703125" style="1" customWidth="1"/>
    <col min="5068" max="5070" width="10.5703125" style="1" customWidth="1"/>
    <col min="5071" max="5071" width="9.42578125" style="1" customWidth="1"/>
    <col min="5072" max="5072" width="8.140625" style="1" customWidth="1"/>
    <col min="5073" max="5073" width="51.28515625" style="1" customWidth="1"/>
    <col min="5074" max="5074" width="11.7109375" style="1" customWidth="1"/>
    <col min="5075" max="5075" width="10.42578125" style="1" customWidth="1"/>
    <col min="5076" max="5076" width="10.5703125" style="1" customWidth="1"/>
    <col min="5077" max="5077" width="9.5703125" style="1" customWidth="1"/>
    <col min="5078" max="5078" width="37.140625" style="1" customWidth="1"/>
    <col min="5079" max="5079" width="10" style="1" customWidth="1"/>
    <col min="5080" max="5082" width="8.7109375" style="1" customWidth="1"/>
    <col min="5083" max="5083" width="28" style="1" customWidth="1"/>
    <col min="5084" max="5321" width="10" style="1"/>
    <col min="5322" max="5322" width="8.140625" style="1" customWidth="1"/>
    <col min="5323" max="5323" width="51.5703125" style="1" customWidth="1"/>
    <col min="5324" max="5326" width="10.5703125" style="1" customWidth="1"/>
    <col min="5327" max="5327" width="9.42578125" style="1" customWidth="1"/>
    <col min="5328" max="5328" width="8.140625" style="1" customWidth="1"/>
    <col min="5329" max="5329" width="51.28515625" style="1" customWidth="1"/>
    <col min="5330" max="5330" width="11.7109375" style="1" customWidth="1"/>
    <col min="5331" max="5331" width="10.42578125" style="1" customWidth="1"/>
    <col min="5332" max="5332" width="10.5703125" style="1" customWidth="1"/>
    <col min="5333" max="5333" width="9.5703125" style="1" customWidth="1"/>
    <col min="5334" max="5334" width="37.140625" style="1" customWidth="1"/>
    <col min="5335" max="5335" width="10" style="1" customWidth="1"/>
    <col min="5336" max="5338" width="8.7109375" style="1" customWidth="1"/>
    <col min="5339" max="5339" width="28" style="1" customWidth="1"/>
    <col min="5340" max="5577" width="10" style="1"/>
    <col min="5578" max="5578" width="8.140625" style="1" customWidth="1"/>
    <col min="5579" max="5579" width="51.5703125" style="1" customWidth="1"/>
    <col min="5580" max="5582" width="10.5703125" style="1" customWidth="1"/>
    <col min="5583" max="5583" width="9.42578125" style="1" customWidth="1"/>
    <col min="5584" max="5584" width="8.140625" style="1" customWidth="1"/>
    <col min="5585" max="5585" width="51.28515625" style="1" customWidth="1"/>
    <col min="5586" max="5586" width="11.7109375" style="1" customWidth="1"/>
    <col min="5587" max="5587" width="10.42578125" style="1" customWidth="1"/>
    <col min="5588" max="5588" width="10.5703125" style="1" customWidth="1"/>
    <col min="5589" max="5589" width="9.5703125" style="1" customWidth="1"/>
    <col min="5590" max="5590" width="37.140625" style="1" customWidth="1"/>
    <col min="5591" max="5591" width="10" style="1" customWidth="1"/>
    <col min="5592" max="5594" width="8.7109375" style="1" customWidth="1"/>
    <col min="5595" max="5595" width="28" style="1" customWidth="1"/>
    <col min="5596" max="5833" width="10" style="1"/>
    <col min="5834" max="5834" width="8.140625" style="1" customWidth="1"/>
    <col min="5835" max="5835" width="51.5703125" style="1" customWidth="1"/>
    <col min="5836" max="5838" width="10.5703125" style="1" customWidth="1"/>
    <col min="5839" max="5839" width="9.42578125" style="1" customWidth="1"/>
    <col min="5840" max="5840" width="8.140625" style="1" customWidth="1"/>
    <col min="5841" max="5841" width="51.28515625" style="1" customWidth="1"/>
    <col min="5842" max="5842" width="11.7109375" style="1" customWidth="1"/>
    <col min="5843" max="5843" width="10.42578125" style="1" customWidth="1"/>
    <col min="5844" max="5844" width="10.5703125" style="1" customWidth="1"/>
    <col min="5845" max="5845" width="9.5703125" style="1" customWidth="1"/>
    <col min="5846" max="5846" width="37.140625" style="1" customWidth="1"/>
    <col min="5847" max="5847" width="10" style="1" customWidth="1"/>
    <col min="5848" max="5850" width="8.7109375" style="1" customWidth="1"/>
    <col min="5851" max="5851" width="28" style="1" customWidth="1"/>
    <col min="5852" max="6089" width="10" style="1"/>
    <col min="6090" max="6090" width="8.140625" style="1" customWidth="1"/>
    <col min="6091" max="6091" width="51.5703125" style="1" customWidth="1"/>
    <col min="6092" max="6094" width="10.5703125" style="1" customWidth="1"/>
    <col min="6095" max="6095" width="9.42578125" style="1" customWidth="1"/>
    <col min="6096" max="6096" width="8.140625" style="1" customWidth="1"/>
    <col min="6097" max="6097" width="51.28515625" style="1" customWidth="1"/>
    <col min="6098" max="6098" width="11.7109375" style="1" customWidth="1"/>
    <col min="6099" max="6099" width="10.42578125" style="1" customWidth="1"/>
    <col min="6100" max="6100" width="10.5703125" style="1" customWidth="1"/>
    <col min="6101" max="6101" width="9.5703125" style="1" customWidth="1"/>
    <col min="6102" max="6102" width="37.140625" style="1" customWidth="1"/>
    <col min="6103" max="6103" width="10" style="1" customWidth="1"/>
    <col min="6104" max="6106" width="8.7109375" style="1" customWidth="1"/>
    <col min="6107" max="6107" width="28" style="1" customWidth="1"/>
    <col min="6108" max="6345" width="10" style="1"/>
    <col min="6346" max="6346" width="8.140625" style="1" customWidth="1"/>
    <col min="6347" max="6347" width="51.5703125" style="1" customWidth="1"/>
    <col min="6348" max="6350" width="10.5703125" style="1" customWidth="1"/>
    <col min="6351" max="6351" width="9.42578125" style="1" customWidth="1"/>
    <col min="6352" max="6352" width="8.140625" style="1" customWidth="1"/>
    <col min="6353" max="6353" width="51.28515625" style="1" customWidth="1"/>
    <col min="6354" max="6354" width="11.7109375" style="1" customWidth="1"/>
    <col min="6355" max="6355" width="10.42578125" style="1" customWidth="1"/>
    <col min="6356" max="6356" width="10.5703125" style="1" customWidth="1"/>
    <col min="6357" max="6357" width="9.5703125" style="1" customWidth="1"/>
    <col min="6358" max="6358" width="37.140625" style="1" customWidth="1"/>
    <col min="6359" max="6359" width="10" style="1" customWidth="1"/>
    <col min="6360" max="6362" width="8.7109375" style="1" customWidth="1"/>
    <col min="6363" max="6363" width="28" style="1" customWidth="1"/>
    <col min="6364" max="6601" width="10" style="1"/>
    <col min="6602" max="6602" width="8.140625" style="1" customWidth="1"/>
    <col min="6603" max="6603" width="51.5703125" style="1" customWidth="1"/>
    <col min="6604" max="6606" width="10.5703125" style="1" customWidth="1"/>
    <col min="6607" max="6607" width="9.42578125" style="1" customWidth="1"/>
    <col min="6608" max="6608" width="8.140625" style="1" customWidth="1"/>
    <col min="6609" max="6609" width="51.28515625" style="1" customWidth="1"/>
    <col min="6610" max="6610" width="11.7109375" style="1" customWidth="1"/>
    <col min="6611" max="6611" width="10.42578125" style="1" customWidth="1"/>
    <col min="6612" max="6612" width="10.5703125" style="1" customWidth="1"/>
    <col min="6613" max="6613" width="9.5703125" style="1" customWidth="1"/>
    <col min="6614" max="6614" width="37.140625" style="1" customWidth="1"/>
    <col min="6615" max="6615" width="10" style="1" customWidth="1"/>
    <col min="6616" max="6618" width="8.7109375" style="1" customWidth="1"/>
    <col min="6619" max="6619" width="28" style="1" customWidth="1"/>
    <col min="6620" max="6857" width="10" style="1"/>
    <col min="6858" max="6858" width="8.140625" style="1" customWidth="1"/>
    <col min="6859" max="6859" width="51.5703125" style="1" customWidth="1"/>
    <col min="6860" max="6862" width="10.5703125" style="1" customWidth="1"/>
    <col min="6863" max="6863" width="9.42578125" style="1" customWidth="1"/>
    <col min="6864" max="6864" width="8.140625" style="1" customWidth="1"/>
    <col min="6865" max="6865" width="51.28515625" style="1" customWidth="1"/>
    <col min="6866" max="6866" width="11.7109375" style="1" customWidth="1"/>
    <col min="6867" max="6867" width="10.42578125" style="1" customWidth="1"/>
    <col min="6868" max="6868" width="10.5703125" style="1" customWidth="1"/>
    <col min="6869" max="6869" width="9.5703125" style="1" customWidth="1"/>
    <col min="6870" max="6870" width="37.140625" style="1" customWidth="1"/>
    <col min="6871" max="6871" width="10" style="1" customWidth="1"/>
    <col min="6872" max="6874" width="8.7109375" style="1" customWidth="1"/>
    <col min="6875" max="6875" width="28" style="1" customWidth="1"/>
    <col min="6876" max="7113" width="10" style="1"/>
    <col min="7114" max="7114" width="8.140625" style="1" customWidth="1"/>
    <col min="7115" max="7115" width="51.5703125" style="1" customWidth="1"/>
    <col min="7116" max="7118" width="10.5703125" style="1" customWidth="1"/>
    <col min="7119" max="7119" width="9.42578125" style="1" customWidth="1"/>
    <col min="7120" max="7120" width="8.140625" style="1" customWidth="1"/>
    <col min="7121" max="7121" width="51.28515625" style="1" customWidth="1"/>
    <col min="7122" max="7122" width="11.7109375" style="1" customWidth="1"/>
    <col min="7123" max="7123" width="10.42578125" style="1" customWidth="1"/>
    <col min="7124" max="7124" width="10.5703125" style="1" customWidth="1"/>
    <col min="7125" max="7125" width="9.5703125" style="1" customWidth="1"/>
    <col min="7126" max="7126" width="37.140625" style="1" customWidth="1"/>
    <col min="7127" max="7127" width="10" style="1" customWidth="1"/>
    <col min="7128" max="7130" width="8.7109375" style="1" customWidth="1"/>
    <col min="7131" max="7131" width="28" style="1" customWidth="1"/>
    <col min="7132" max="7369" width="10" style="1"/>
    <col min="7370" max="7370" width="8.140625" style="1" customWidth="1"/>
    <col min="7371" max="7371" width="51.5703125" style="1" customWidth="1"/>
    <col min="7372" max="7374" width="10.5703125" style="1" customWidth="1"/>
    <col min="7375" max="7375" width="9.42578125" style="1" customWidth="1"/>
    <col min="7376" max="7376" width="8.140625" style="1" customWidth="1"/>
    <col min="7377" max="7377" width="51.28515625" style="1" customWidth="1"/>
    <col min="7378" max="7378" width="11.7109375" style="1" customWidth="1"/>
    <col min="7379" max="7379" width="10.42578125" style="1" customWidth="1"/>
    <col min="7380" max="7380" width="10.5703125" style="1" customWidth="1"/>
    <col min="7381" max="7381" width="9.5703125" style="1" customWidth="1"/>
    <col min="7382" max="7382" width="37.140625" style="1" customWidth="1"/>
    <col min="7383" max="7383" width="10" style="1" customWidth="1"/>
    <col min="7384" max="7386" width="8.7109375" style="1" customWidth="1"/>
    <col min="7387" max="7387" width="28" style="1" customWidth="1"/>
    <col min="7388" max="7625" width="10" style="1"/>
    <col min="7626" max="7626" width="8.140625" style="1" customWidth="1"/>
    <col min="7627" max="7627" width="51.5703125" style="1" customWidth="1"/>
    <col min="7628" max="7630" width="10.5703125" style="1" customWidth="1"/>
    <col min="7631" max="7631" width="9.42578125" style="1" customWidth="1"/>
    <col min="7632" max="7632" width="8.140625" style="1" customWidth="1"/>
    <col min="7633" max="7633" width="51.28515625" style="1" customWidth="1"/>
    <col min="7634" max="7634" width="11.7109375" style="1" customWidth="1"/>
    <col min="7635" max="7635" width="10.42578125" style="1" customWidth="1"/>
    <col min="7636" max="7636" width="10.5703125" style="1" customWidth="1"/>
    <col min="7637" max="7637" width="9.5703125" style="1" customWidth="1"/>
    <col min="7638" max="7638" width="37.140625" style="1" customWidth="1"/>
    <col min="7639" max="7639" width="10" style="1" customWidth="1"/>
    <col min="7640" max="7642" width="8.7109375" style="1" customWidth="1"/>
    <col min="7643" max="7643" width="28" style="1" customWidth="1"/>
    <col min="7644" max="7881" width="10" style="1"/>
    <col min="7882" max="7882" width="8.140625" style="1" customWidth="1"/>
    <col min="7883" max="7883" width="51.5703125" style="1" customWidth="1"/>
    <col min="7884" max="7886" width="10.5703125" style="1" customWidth="1"/>
    <col min="7887" max="7887" width="9.42578125" style="1" customWidth="1"/>
    <col min="7888" max="7888" width="8.140625" style="1" customWidth="1"/>
    <col min="7889" max="7889" width="51.28515625" style="1" customWidth="1"/>
    <col min="7890" max="7890" width="11.7109375" style="1" customWidth="1"/>
    <col min="7891" max="7891" width="10.42578125" style="1" customWidth="1"/>
    <col min="7892" max="7892" width="10.5703125" style="1" customWidth="1"/>
    <col min="7893" max="7893" width="9.5703125" style="1" customWidth="1"/>
    <col min="7894" max="7894" width="37.140625" style="1" customWidth="1"/>
    <col min="7895" max="7895" width="10" style="1" customWidth="1"/>
    <col min="7896" max="7898" width="8.7109375" style="1" customWidth="1"/>
    <col min="7899" max="7899" width="28" style="1" customWidth="1"/>
    <col min="7900" max="8137" width="10" style="1"/>
    <col min="8138" max="8138" width="8.140625" style="1" customWidth="1"/>
    <col min="8139" max="8139" width="51.5703125" style="1" customWidth="1"/>
    <col min="8140" max="8142" width="10.5703125" style="1" customWidth="1"/>
    <col min="8143" max="8143" width="9.42578125" style="1" customWidth="1"/>
    <col min="8144" max="8144" width="8.140625" style="1" customWidth="1"/>
    <col min="8145" max="8145" width="51.28515625" style="1" customWidth="1"/>
    <col min="8146" max="8146" width="11.7109375" style="1" customWidth="1"/>
    <col min="8147" max="8147" width="10.42578125" style="1" customWidth="1"/>
    <col min="8148" max="8148" width="10.5703125" style="1" customWidth="1"/>
    <col min="8149" max="8149" width="9.5703125" style="1" customWidth="1"/>
    <col min="8150" max="8150" width="37.140625" style="1" customWidth="1"/>
    <col min="8151" max="8151" width="10" style="1" customWidth="1"/>
    <col min="8152" max="8154" width="8.7109375" style="1" customWidth="1"/>
    <col min="8155" max="8155" width="28" style="1" customWidth="1"/>
    <col min="8156" max="8393" width="10" style="1"/>
    <col min="8394" max="8394" width="8.140625" style="1" customWidth="1"/>
    <col min="8395" max="8395" width="51.5703125" style="1" customWidth="1"/>
    <col min="8396" max="8398" width="10.5703125" style="1" customWidth="1"/>
    <col min="8399" max="8399" width="9.42578125" style="1" customWidth="1"/>
    <col min="8400" max="8400" width="8.140625" style="1" customWidth="1"/>
    <col min="8401" max="8401" width="51.28515625" style="1" customWidth="1"/>
    <col min="8402" max="8402" width="11.7109375" style="1" customWidth="1"/>
    <col min="8403" max="8403" width="10.42578125" style="1" customWidth="1"/>
    <col min="8404" max="8404" width="10.5703125" style="1" customWidth="1"/>
    <col min="8405" max="8405" width="9.5703125" style="1" customWidth="1"/>
    <col min="8406" max="8406" width="37.140625" style="1" customWidth="1"/>
    <col min="8407" max="8407" width="10" style="1" customWidth="1"/>
    <col min="8408" max="8410" width="8.7109375" style="1" customWidth="1"/>
    <col min="8411" max="8411" width="28" style="1" customWidth="1"/>
    <col min="8412" max="8649" width="10" style="1"/>
    <col min="8650" max="8650" width="8.140625" style="1" customWidth="1"/>
    <col min="8651" max="8651" width="51.5703125" style="1" customWidth="1"/>
    <col min="8652" max="8654" width="10.5703125" style="1" customWidth="1"/>
    <col min="8655" max="8655" width="9.42578125" style="1" customWidth="1"/>
    <col min="8656" max="8656" width="8.140625" style="1" customWidth="1"/>
    <col min="8657" max="8657" width="51.28515625" style="1" customWidth="1"/>
    <col min="8658" max="8658" width="11.7109375" style="1" customWidth="1"/>
    <col min="8659" max="8659" width="10.42578125" style="1" customWidth="1"/>
    <col min="8660" max="8660" width="10.5703125" style="1" customWidth="1"/>
    <col min="8661" max="8661" width="9.5703125" style="1" customWidth="1"/>
    <col min="8662" max="8662" width="37.140625" style="1" customWidth="1"/>
    <col min="8663" max="8663" width="10" style="1" customWidth="1"/>
    <col min="8664" max="8666" width="8.7109375" style="1" customWidth="1"/>
    <col min="8667" max="8667" width="28" style="1" customWidth="1"/>
    <col min="8668" max="8905" width="10" style="1"/>
    <col min="8906" max="8906" width="8.140625" style="1" customWidth="1"/>
    <col min="8907" max="8907" width="51.5703125" style="1" customWidth="1"/>
    <col min="8908" max="8910" width="10.5703125" style="1" customWidth="1"/>
    <col min="8911" max="8911" width="9.42578125" style="1" customWidth="1"/>
    <col min="8912" max="8912" width="8.140625" style="1" customWidth="1"/>
    <col min="8913" max="8913" width="51.28515625" style="1" customWidth="1"/>
    <col min="8914" max="8914" width="11.7109375" style="1" customWidth="1"/>
    <col min="8915" max="8915" width="10.42578125" style="1" customWidth="1"/>
    <col min="8916" max="8916" width="10.5703125" style="1" customWidth="1"/>
    <col min="8917" max="8917" width="9.5703125" style="1" customWidth="1"/>
    <col min="8918" max="8918" width="37.140625" style="1" customWidth="1"/>
    <col min="8919" max="8919" width="10" style="1" customWidth="1"/>
    <col min="8920" max="8922" width="8.7109375" style="1" customWidth="1"/>
    <col min="8923" max="8923" width="28" style="1" customWidth="1"/>
    <col min="8924" max="9161" width="10" style="1"/>
    <col min="9162" max="9162" width="8.140625" style="1" customWidth="1"/>
    <col min="9163" max="9163" width="51.5703125" style="1" customWidth="1"/>
    <col min="9164" max="9166" width="10.5703125" style="1" customWidth="1"/>
    <col min="9167" max="9167" width="9.42578125" style="1" customWidth="1"/>
    <col min="9168" max="9168" width="8.140625" style="1" customWidth="1"/>
    <col min="9169" max="9169" width="51.28515625" style="1" customWidth="1"/>
    <col min="9170" max="9170" width="11.7109375" style="1" customWidth="1"/>
    <col min="9171" max="9171" width="10.42578125" style="1" customWidth="1"/>
    <col min="9172" max="9172" width="10.5703125" style="1" customWidth="1"/>
    <col min="9173" max="9173" width="9.5703125" style="1" customWidth="1"/>
    <col min="9174" max="9174" width="37.140625" style="1" customWidth="1"/>
    <col min="9175" max="9175" width="10" style="1" customWidth="1"/>
    <col min="9176" max="9178" width="8.7109375" style="1" customWidth="1"/>
    <col min="9179" max="9179" width="28" style="1" customWidth="1"/>
    <col min="9180" max="9417" width="10" style="1"/>
    <col min="9418" max="9418" width="8.140625" style="1" customWidth="1"/>
    <col min="9419" max="9419" width="51.5703125" style="1" customWidth="1"/>
    <col min="9420" max="9422" width="10.5703125" style="1" customWidth="1"/>
    <col min="9423" max="9423" width="9.42578125" style="1" customWidth="1"/>
    <col min="9424" max="9424" width="8.140625" style="1" customWidth="1"/>
    <col min="9425" max="9425" width="51.28515625" style="1" customWidth="1"/>
    <col min="9426" max="9426" width="11.7109375" style="1" customWidth="1"/>
    <col min="9427" max="9427" width="10.42578125" style="1" customWidth="1"/>
    <col min="9428" max="9428" width="10.5703125" style="1" customWidth="1"/>
    <col min="9429" max="9429" width="9.5703125" style="1" customWidth="1"/>
    <col min="9430" max="9430" width="37.140625" style="1" customWidth="1"/>
    <col min="9431" max="9431" width="10" style="1" customWidth="1"/>
    <col min="9432" max="9434" width="8.7109375" style="1" customWidth="1"/>
    <col min="9435" max="9435" width="28" style="1" customWidth="1"/>
    <col min="9436" max="9673" width="10" style="1"/>
    <col min="9674" max="9674" width="8.140625" style="1" customWidth="1"/>
    <col min="9675" max="9675" width="51.5703125" style="1" customWidth="1"/>
    <col min="9676" max="9678" width="10.5703125" style="1" customWidth="1"/>
    <col min="9679" max="9679" width="9.42578125" style="1" customWidth="1"/>
    <col min="9680" max="9680" width="8.140625" style="1" customWidth="1"/>
    <col min="9681" max="9681" width="51.28515625" style="1" customWidth="1"/>
    <col min="9682" max="9682" width="11.7109375" style="1" customWidth="1"/>
    <col min="9683" max="9683" width="10.42578125" style="1" customWidth="1"/>
    <col min="9684" max="9684" width="10.5703125" style="1" customWidth="1"/>
    <col min="9685" max="9685" width="9.5703125" style="1" customWidth="1"/>
    <col min="9686" max="9686" width="37.140625" style="1" customWidth="1"/>
    <col min="9687" max="9687" width="10" style="1" customWidth="1"/>
    <col min="9688" max="9690" width="8.7109375" style="1" customWidth="1"/>
    <col min="9691" max="9691" width="28" style="1" customWidth="1"/>
    <col min="9692" max="9929" width="10" style="1"/>
    <col min="9930" max="9930" width="8.140625" style="1" customWidth="1"/>
    <col min="9931" max="9931" width="51.5703125" style="1" customWidth="1"/>
    <col min="9932" max="9934" width="10.5703125" style="1" customWidth="1"/>
    <col min="9935" max="9935" width="9.42578125" style="1" customWidth="1"/>
    <col min="9936" max="9936" width="8.140625" style="1" customWidth="1"/>
    <col min="9937" max="9937" width="51.28515625" style="1" customWidth="1"/>
    <col min="9938" max="9938" width="11.7109375" style="1" customWidth="1"/>
    <col min="9939" max="9939" width="10.42578125" style="1" customWidth="1"/>
    <col min="9940" max="9940" width="10.5703125" style="1" customWidth="1"/>
    <col min="9941" max="9941" width="9.5703125" style="1" customWidth="1"/>
    <col min="9942" max="9942" width="37.140625" style="1" customWidth="1"/>
    <col min="9943" max="9943" width="10" style="1" customWidth="1"/>
    <col min="9944" max="9946" width="8.7109375" style="1" customWidth="1"/>
    <col min="9947" max="9947" width="28" style="1" customWidth="1"/>
    <col min="9948" max="10185" width="10" style="1"/>
    <col min="10186" max="10186" width="8.140625" style="1" customWidth="1"/>
    <col min="10187" max="10187" width="51.5703125" style="1" customWidth="1"/>
    <col min="10188" max="10190" width="10.5703125" style="1" customWidth="1"/>
    <col min="10191" max="10191" width="9.42578125" style="1" customWidth="1"/>
    <col min="10192" max="10192" width="8.140625" style="1" customWidth="1"/>
    <col min="10193" max="10193" width="51.28515625" style="1" customWidth="1"/>
    <col min="10194" max="10194" width="11.7109375" style="1" customWidth="1"/>
    <col min="10195" max="10195" width="10.42578125" style="1" customWidth="1"/>
    <col min="10196" max="10196" width="10.5703125" style="1" customWidth="1"/>
    <col min="10197" max="10197" width="9.5703125" style="1" customWidth="1"/>
    <col min="10198" max="10198" width="37.140625" style="1" customWidth="1"/>
    <col min="10199" max="10199" width="10" style="1" customWidth="1"/>
    <col min="10200" max="10202" width="8.7109375" style="1" customWidth="1"/>
    <col min="10203" max="10203" width="28" style="1" customWidth="1"/>
    <col min="10204" max="10441" width="10" style="1"/>
    <col min="10442" max="10442" width="8.140625" style="1" customWidth="1"/>
    <col min="10443" max="10443" width="51.5703125" style="1" customWidth="1"/>
    <col min="10444" max="10446" width="10.5703125" style="1" customWidth="1"/>
    <col min="10447" max="10447" width="9.42578125" style="1" customWidth="1"/>
    <col min="10448" max="10448" width="8.140625" style="1" customWidth="1"/>
    <col min="10449" max="10449" width="51.28515625" style="1" customWidth="1"/>
    <col min="10450" max="10450" width="11.7109375" style="1" customWidth="1"/>
    <col min="10451" max="10451" width="10.42578125" style="1" customWidth="1"/>
    <col min="10452" max="10452" width="10.5703125" style="1" customWidth="1"/>
    <col min="10453" max="10453" width="9.5703125" style="1" customWidth="1"/>
    <col min="10454" max="10454" width="37.140625" style="1" customWidth="1"/>
    <col min="10455" max="10455" width="10" style="1" customWidth="1"/>
    <col min="10456" max="10458" width="8.7109375" style="1" customWidth="1"/>
    <col min="10459" max="10459" width="28" style="1" customWidth="1"/>
    <col min="10460" max="10697" width="10" style="1"/>
    <col min="10698" max="10698" width="8.140625" style="1" customWidth="1"/>
    <col min="10699" max="10699" width="51.5703125" style="1" customWidth="1"/>
    <col min="10700" max="10702" width="10.5703125" style="1" customWidth="1"/>
    <col min="10703" max="10703" width="9.42578125" style="1" customWidth="1"/>
    <col min="10704" max="10704" width="8.140625" style="1" customWidth="1"/>
    <col min="10705" max="10705" width="51.28515625" style="1" customWidth="1"/>
    <col min="10706" max="10706" width="11.7109375" style="1" customWidth="1"/>
    <col min="10707" max="10707" width="10.42578125" style="1" customWidth="1"/>
    <col min="10708" max="10708" width="10.5703125" style="1" customWidth="1"/>
    <col min="10709" max="10709" width="9.5703125" style="1" customWidth="1"/>
    <col min="10710" max="10710" width="37.140625" style="1" customWidth="1"/>
    <col min="10711" max="10711" width="10" style="1" customWidth="1"/>
    <col min="10712" max="10714" width="8.7109375" style="1" customWidth="1"/>
    <col min="10715" max="10715" width="28" style="1" customWidth="1"/>
    <col min="10716" max="10953" width="10" style="1"/>
    <col min="10954" max="10954" width="8.140625" style="1" customWidth="1"/>
    <col min="10955" max="10955" width="51.5703125" style="1" customWidth="1"/>
    <col min="10956" max="10958" width="10.5703125" style="1" customWidth="1"/>
    <col min="10959" max="10959" width="9.42578125" style="1" customWidth="1"/>
    <col min="10960" max="10960" width="8.140625" style="1" customWidth="1"/>
    <col min="10961" max="10961" width="51.28515625" style="1" customWidth="1"/>
    <col min="10962" max="10962" width="11.7109375" style="1" customWidth="1"/>
    <col min="10963" max="10963" width="10.42578125" style="1" customWidth="1"/>
    <col min="10964" max="10964" width="10.5703125" style="1" customWidth="1"/>
    <col min="10965" max="10965" width="9.5703125" style="1" customWidth="1"/>
    <col min="10966" max="10966" width="37.140625" style="1" customWidth="1"/>
    <col min="10967" max="10967" width="10" style="1" customWidth="1"/>
    <col min="10968" max="10970" width="8.7109375" style="1" customWidth="1"/>
    <col min="10971" max="10971" width="28" style="1" customWidth="1"/>
    <col min="10972" max="11209" width="10" style="1"/>
    <col min="11210" max="11210" width="8.140625" style="1" customWidth="1"/>
    <col min="11211" max="11211" width="51.5703125" style="1" customWidth="1"/>
    <col min="11212" max="11214" width="10.5703125" style="1" customWidth="1"/>
    <col min="11215" max="11215" width="9.42578125" style="1" customWidth="1"/>
    <col min="11216" max="11216" width="8.140625" style="1" customWidth="1"/>
    <col min="11217" max="11217" width="51.28515625" style="1" customWidth="1"/>
    <col min="11218" max="11218" width="11.7109375" style="1" customWidth="1"/>
    <col min="11219" max="11219" width="10.42578125" style="1" customWidth="1"/>
    <col min="11220" max="11220" width="10.5703125" style="1" customWidth="1"/>
    <col min="11221" max="11221" width="9.5703125" style="1" customWidth="1"/>
    <col min="11222" max="11222" width="37.140625" style="1" customWidth="1"/>
    <col min="11223" max="11223" width="10" style="1" customWidth="1"/>
    <col min="11224" max="11226" width="8.7109375" style="1" customWidth="1"/>
    <col min="11227" max="11227" width="28" style="1" customWidth="1"/>
    <col min="11228" max="11465" width="10" style="1"/>
    <col min="11466" max="11466" width="8.140625" style="1" customWidth="1"/>
    <col min="11467" max="11467" width="51.5703125" style="1" customWidth="1"/>
    <col min="11468" max="11470" width="10.5703125" style="1" customWidth="1"/>
    <col min="11471" max="11471" width="9.42578125" style="1" customWidth="1"/>
    <col min="11472" max="11472" width="8.140625" style="1" customWidth="1"/>
    <col min="11473" max="11473" width="51.28515625" style="1" customWidth="1"/>
    <col min="11474" max="11474" width="11.7109375" style="1" customWidth="1"/>
    <col min="11475" max="11475" width="10.42578125" style="1" customWidth="1"/>
    <col min="11476" max="11476" width="10.5703125" style="1" customWidth="1"/>
    <col min="11477" max="11477" width="9.5703125" style="1" customWidth="1"/>
    <col min="11478" max="11478" width="37.140625" style="1" customWidth="1"/>
    <col min="11479" max="11479" width="10" style="1" customWidth="1"/>
    <col min="11480" max="11482" width="8.7109375" style="1" customWidth="1"/>
    <col min="11483" max="11483" width="28" style="1" customWidth="1"/>
    <col min="11484" max="11721" width="10" style="1"/>
    <col min="11722" max="11722" width="8.140625" style="1" customWidth="1"/>
    <col min="11723" max="11723" width="51.5703125" style="1" customWidth="1"/>
    <col min="11724" max="11726" width="10.5703125" style="1" customWidth="1"/>
    <col min="11727" max="11727" width="9.42578125" style="1" customWidth="1"/>
    <col min="11728" max="11728" width="8.140625" style="1" customWidth="1"/>
    <col min="11729" max="11729" width="51.28515625" style="1" customWidth="1"/>
    <col min="11730" max="11730" width="11.7109375" style="1" customWidth="1"/>
    <col min="11731" max="11731" width="10.42578125" style="1" customWidth="1"/>
    <col min="11732" max="11732" width="10.5703125" style="1" customWidth="1"/>
    <col min="11733" max="11733" width="9.5703125" style="1" customWidth="1"/>
    <col min="11734" max="11734" width="37.140625" style="1" customWidth="1"/>
    <col min="11735" max="11735" width="10" style="1" customWidth="1"/>
    <col min="11736" max="11738" width="8.7109375" style="1" customWidth="1"/>
    <col min="11739" max="11739" width="28" style="1" customWidth="1"/>
    <col min="11740" max="11977" width="10" style="1"/>
    <col min="11978" max="11978" width="8.140625" style="1" customWidth="1"/>
    <col min="11979" max="11979" width="51.5703125" style="1" customWidth="1"/>
    <col min="11980" max="11982" width="10.5703125" style="1" customWidth="1"/>
    <col min="11983" max="11983" width="9.42578125" style="1" customWidth="1"/>
    <col min="11984" max="11984" width="8.140625" style="1" customWidth="1"/>
    <col min="11985" max="11985" width="51.28515625" style="1" customWidth="1"/>
    <col min="11986" max="11986" width="11.7109375" style="1" customWidth="1"/>
    <col min="11987" max="11987" width="10.42578125" style="1" customWidth="1"/>
    <col min="11988" max="11988" width="10.5703125" style="1" customWidth="1"/>
    <col min="11989" max="11989" width="9.5703125" style="1" customWidth="1"/>
    <col min="11990" max="11990" width="37.140625" style="1" customWidth="1"/>
    <col min="11991" max="11991" width="10" style="1" customWidth="1"/>
    <col min="11992" max="11994" width="8.7109375" style="1" customWidth="1"/>
    <col min="11995" max="11995" width="28" style="1" customWidth="1"/>
    <col min="11996" max="12233" width="10" style="1"/>
    <col min="12234" max="12234" width="8.140625" style="1" customWidth="1"/>
    <col min="12235" max="12235" width="51.5703125" style="1" customWidth="1"/>
    <col min="12236" max="12238" width="10.5703125" style="1" customWidth="1"/>
    <col min="12239" max="12239" width="9.42578125" style="1" customWidth="1"/>
    <col min="12240" max="12240" width="8.140625" style="1" customWidth="1"/>
    <col min="12241" max="12241" width="51.28515625" style="1" customWidth="1"/>
    <col min="12242" max="12242" width="11.7109375" style="1" customWidth="1"/>
    <col min="12243" max="12243" width="10.42578125" style="1" customWidth="1"/>
    <col min="12244" max="12244" width="10.5703125" style="1" customWidth="1"/>
    <col min="12245" max="12245" width="9.5703125" style="1" customWidth="1"/>
    <col min="12246" max="12246" width="37.140625" style="1" customWidth="1"/>
    <col min="12247" max="12247" width="10" style="1" customWidth="1"/>
    <col min="12248" max="12250" width="8.7109375" style="1" customWidth="1"/>
    <col min="12251" max="12251" width="28" style="1" customWidth="1"/>
    <col min="12252" max="12489" width="10" style="1"/>
    <col min="12490" max="12490" width="8.140625" style="1" customWidth="1"/>
    <col min="12491" max="12491" width="51.5703125" style="1" customWidth="1"/>
    <col min="12492" max="12494" width="10.5703125" style="1" customWidth="1"/>
    <col min="12495" max="12495" width="9.42578125" style="1" customWidth="1"/>
    <col min="12496" max="12496" width="8.140625" style="1" customWidth="1"/>
    <col min="12497" max="12497" width="51.28515625" style="1" customWidth="1"/>
    <col min="12498" max="12498" width="11.7109375" style="1" customWidth="1"/>
    <col min="12499" max="12499" width="10.42578125" style="1" customWidth="1"/>
    <col min="12500" max="12500" width="10.5703125" style="1" customWidth="1"/>
    <col min="12501" max="12501" width="9.5703125" style="1" customWidth="1"/>
    <col min="12502" max="12502" width="37.140625" style="1" customWidth="1"/>
    <col min="12503" max="12503" width="10" style="1" customWidth="1"/>
    <col min="12504" max="12506" width="8.7109375" style="1" customWidth="1"/>
    <col min="12507" max="12507" width="28" style="1" customWidth="1"/>
    <col min="12508" max="12745" width="10" style="1"/>
    <col min="12746" max="12746" width="8.140625" style="1" customWidth="1"/>
    <col min="12747" max="12747" width="51.5703125" style="1" customWidth="1"/>
    <col min="12748" max="12750" width="10.5703125" style="1" customWidth="1"/>
    <col min="12751" max="12751" width="9.42578125" style="1" customWidth="1"/>
    <col min="12752" max="12752" width="8.140625" style="1" customWidth="1"/>
    <col min="12753" max="12753" width="51.28515625" style="1" customWidth="1"/>
    <col min="12754" max="12754" width="11.7109375" style="1" customWidth="1"/>
    <col min="12755" max="12755" width="10.42578125" style="1" customWidth="1"/>
    <col min="12756" max="12756" width="10.5703125" style="1" customWidth="1"/>
    <col min="12757" max="12757" width="9.5703125" style="1" customWidth="1"/>
    <col min="12758" max="12758" width="37.140625" style="1" customWidth="1"/>
    <col min="12759" max="12759" width="10" style="1" customWidth="1"/>
    <col min="12760" max="12762" width="8.7109375" style="1" customWidth="1"/>
    <col min="12763" max="12763" width="28" style="1" customWidth="1"/>
    <col min="12764" max="13001" width="10" style="1"/>
    <col min="13002" max="13002" width="8.140625" style="1" customWidth="1"/>
    <col min="13003" max="13003" width="51.5703125" style="1" customWidth="1"/>
    <col min="13004" max="13006" width="10.5703125" style="1" customWidth="1"/>
    <col min="13007" max="13007" width="9.42578125" style="1" customWidth="1"/>
    <col min="13008" max="13008" width="8.140625" style="1" customWidth="1"/>
    <col min="13009" max="13009" width="51.28515625" style="1" customWidth="1"/>
    <col min="13010" max="13010" width="11.7109375" style="1" customWidth="1"/>
    <col min="13011" max="13011" width="10.42578125" style="1" customWidth="1"/>
    <col min="13012" max="13012" width="10.5703125" style="1" customWidth="1"/>
    <col min="13013" max="13013" width="9.5703125" style="1" customWidth="1"/>
    <col min="13014" max="13014" width="37.140625" style="1" customWidth="1"/>
    <col min="13015" max="13015" width="10" style="1" customWidth="1"/>
    <col min="13016" max="13018" width="8.7109375" style="1" customWidth="1"/>
    <col min="13019" max="13019" width="28" style="1" customWidth="1"/>
    <col min="13020" max="13257" width="10" style="1"/>
    <col min="13258" max="13258" width="8.140625" style="1" customWidth="1"/>
    <col min="13259" max="13259" width="51.5703125" style="1" customWidth="1"/>
    <col min="13260" max="13262" width="10.5703125" style="1" customWidth="1"/>
    <col min="13263" max="13263" width="9.42578125" style="1" customWidth="1"/>
    <col min="13264" max="13264" width="8.140625" style="1" customWidth="1"/>
    <col min="13265" max="13265" width="51.28515625" style="1" customWidth="1"/>
    <col min="13266" max="13266" width="11.7109375" style="1" customWidth="1"/>
    <col min="13267" max="13267" width="10.42578125" style="1" customWidth="1"/>
    <col min="13268" max="13268" width="10.5703125" style="1" customWidth="1"/>
    <col min="13269" max="13269" width="9.5703125" style="1" customWidth="1"/>
    <col min="13270" max="13270" width="37.140625" style="1" customWidth="1"/>
    <col min="13271" max="13271" width="10" style="1" customWidth="1"/>
    <col min="13272" max="13274" width="8.7109375" style="1" customWidth="1"/>
    <col min="13275" max="13275" width="28" style="1" customWidth="1"/>
    <col min="13276" max="13513" width="10" style="1"/>
    <col min="13514" max="13514" width="8.140625" style="1" customWidth="1"/>
    <col min="13515" max="13515" width="51.5703125" style="1" customWidth="1"/>
    <col min="13516" max="13518" width="10.5703125" style="1" customWidth="1"/>
    <col min="13519" max="13519" width="9.42578125" style="1" customWidth="1"/>
    <col min="13520" max="13520" width="8.140625" style="1" customWidth="1"/>
    <col min="13521" max="13521" width="51.28515625" style="1" customWidth="1"/>
    <col min="13522" max="13522" width="11.7109375" style="1" customWidth="1"/>
    <col min="13523" max="13523" width="10.42578125" style="1" customWidth="1"/>
    <col min="13524" max="13524" width="10.5703125" style="1" customWidth="1"/>
    <col min="13525" max="13525" width="9.5703125" style="1" customWidth="1"/>
    <col min="13526" max="13526" width="37.140625" style="1" customWidth="1"/>
    <col min="13527" max="13527" width="10" style="1" customWidth="1"/>
    <col min="13528" max="13530" width="8.7109375" style="1" customWidth="1"/>
    <col min="13531" max="13531" width="28" style="1" customWidth="1"/>
    <col min="13532" max="13769" width="10" style="1"/>
    <col min="13770" max="13770" width="8.140625" style="1" customWidth="1"/>
    <col min="13771" max="13771" width="51.5703125" style="1" customWidth="1"/>
    <col min="13772" max="13774" width="10.5703125" style="1" customWidth="1"/>
    <col min="13775" max="13775" width="9.42578125" style="1" customWidth="1"/>
    <col min="13776" max="13776" width="8.140625" style="1" customWidth="1"/>
    <col min="13777" max="13777" width="51.28515625" style="1" customWidth="1"/>
    <col min="13778" max="13778" width="11.7109375" style="1" customWidth="1"/>
    <col min="13779" max="13779" width="10.42578125" style="1" customWidth="1"/>
    <col min="13780" max="13780" width="10.5703125" style="1" customWidth="1"/>
    <col min="13781" max="13781" width="9.5703125" style="1" customWidth="1"/>
    <col min="13782" max="13782" width="37.140625" style="1" customWidth="1"/>
    <col min="13783" max="13783" width="10" style="1" customWidth="1"/>
    <col min="13784" max="13786" width="8.7109375" style="1" customWidth="1"/>
    <col min="13787" max="13787" width="28" style="1" customWidth="1"/>
    <col min="13788" max="14025" width="10" style="1"/>
    <col min="14026" max="14026" width="8.140625" style="1" customWidth="1"/>
    <col min="14027" max="14027" width="51.5703125" style="1" customWidth="1"/>
    <col min="14028" max="14030" width="10.5703125" style="1" customWidth="1"/>
    <col min="14031" max="14031" width="9.42578125" style="1" customWidth="1"/>
    <col min="14032" max="14032" width="8.140625" style="1" customWidth="1"/>
    <col min="14033" max="14033" width="51.28515625" style="1" customWidth="1"/>
    <col min="14034" max="14034" width="11.7109375" style="1" customWidth="1"/>
    <col min="14035" max="14035" width="10.42578125" style="1" customWidth="1"/>
    <col min="14036" max="14036" width="10.5703125" style="1" customWidth="1"/>
    <col min="14037" max="14037" width="9.5703125" style="1" customWidth="1"/>
    <col min="14038" max="14038" width="37.140625" style="1" customWidth="1"/>
    <col min="14039" max="14039" width="10" style="1" customWidth="1"/>
    <col min="14040" max="14042" width="8.7109375" style="1" customWidth="1"/>
    <col min="14043" max="14043" width="28" style="1" customWidth="1"/>
    <col min="14044" max="14281" width="10" style="1"/>
    <col min="14282" max="14282" width="8.140625" style="1" customWidth="1"/>
    <col min="14283" max="14283" width="51.5703125" style="1" customWidth="1"/>
    <col min="14284" max="14286" width="10.5703125" style="1" customWidth="1"/>
    <col min="14287" max="14287" width="9.42578125" style="1" customWidth="1"/>
    <col min="14288" max="14288" width="8.140625" style="1" customWidth="1"/>
    <col min="14289" max="14289" width="51.28515625" style="1" customWidth="1"/>
    <col min="14290" max="14290" width="11.7109375" style="1" customWidth="1"/>
    <col min="14291" max="14291" width="10.42578125" style="1" customWidth="1"/>
    <col min="14292" max="14292" width="10.5703125" style="1" customWidth="1"/>
    <col min="14293" max="14293" width="9.5703125" style="1" customWidth="1"/>
    <col min="14294" max="14294" width="37.140625" style="1" customWidth="1"/>
    <col min="14295" max="14295" width="10" style="1" customWidth="1"/>
    <col min="14296" max="14298" width="8.7109375" style="1" customWidth="1"/>
    <col min="14299" max="14299" width="28" style="1" customWidth="1"/>
    <col min="14300" max="14537" width="10" style="1"/>
    <col min="14538" max="14538" width="8.140625" style="1" customWidth="1"/>
    <col min="14539" max="14539" width="51.5703125" style="1" customWidth="1"/>
    <col min="14540" max="14542" width="10.5703125" style="1" customWidth="1"/>
    <col min="14543" max="14543" width="9.42578125" style="1" customWidth="1"/>
    <col min="14544" max="14544" width="8.140625" style="1" customWidth="1"/>
    <col min="14545" max="14545" width="51.28515625" style="1" customWidth="1"/>
    <col min="14546" max="14546" width="11.7109375" style="1" customWidth="1"/>
    <col min="14547" max="14547" width="10.42578125" style="1" customWidth="1"/>
    <col min="14548" max="14548" width="10.5703125" style="1" customWidth="1"/>
    <col min="14549" max="14549" width="9.5703125" style="1" customWidth="1"/>
    <col min="14550" max="14550" width="37.140625" style="1" customWidth="1"/>
    <col min="14551" max="14551" width="10" style="1" customWidth="1"/>
    <col min="14552" max="14554" width="8.7109375" style="1" customWidth="1"/>
    <col min="14555" max="14555" width="28" style="1" customWidth="1"/>
    <col min="14556" max="14793" width="10" style="1"/>
    <col min="14794" max="14794" width="8.140625" style="1" customWidth="1"/>
    <col min="14795" max="14795" width="51.5703125" style="1" customWidth="1"/>
    <col min="14796" max="14798" width="10.5703125" style="1" customWidth="1"/>
    <col min="14799" max="14799" width="9.42578125" style="1" customWidth="1"/>
    <col min="14800" max="14800" width="8.140625" style="1" customWidth="1"/>
    <col min="14801" max="14801" width="51.28515625" style="1" customWidth="1"/>
    <col min="14802" max="14802" width="11.7109375" style="1" customWidth="1"/>
    <col min="14803" max="14803" width="10.42578125" style="1" customWidth="1"/>
    <col min="14804" max="14804" width="10.5703125" style="1" customWidth="1"/>
    <col min="14805" max="14805" width="9.5703125" style="1" customWidth="1"/>
    <col min="14806" max="14806" width="37.140625" style="1" customWidth="1"/>
    <col min="14807" max="14807" width="10" style="1" customWidth="1"/>
    <col min="14808" max="14810" width="8.7109375" style="1" customWidth="1"/>
    <col min="14811" max="14811" width="28" style="1" customWidth="1"/>
    <col min="14812" max="15049" width="10" style="1"/>
    <col min="15050" max="15050" width="8.140625" style="1" customWidth="1"/>
    <col min="15051" max="15051" width="51.5703125" style="1" customWidth="1"/>
    <col min="15052" max="15054" width="10.5703125" style="1" customWidth="1"/>
    <col min="15055" max="15055" width="9.42578125" style="1" customWidth="1"/>
    <col min="15056" max="15056" width="8.140625" style="1" customWidth="1"/>
    <col min="15057" max="15057" width="51.28515625" style="1" customWidth="1"/>
    <col min="15058" max="15058" width="11.7109375" style="1" customWidth="1"/>
    <col min="15059" max="15059" width="10.42578125" style="1" customWidth="1"/>
    <col min="15060" max="15060" width="10.5703125" style="1" customWidth="1"/>
    <col min="15061" max="15061" width="9.5703125" style="1" customWidth="1"/>
    <col min="15062" max="15062" width="37.140625" style="1" customWidth="1"/>
    <col min="15063" max="15063" width="10" style="1" customWidth="1"/>
    <col min="15064" max="15066" width="8.7109375" style="1" customWidth="1"/>
    <col min="15067" max="15067" width="28" style="1" customWidth="1"/>
    <col min="15068" max="15305" width="10" style="1"/>
    <col min="15306" max="15306" width="8.140625" style="1" customWidth="1"/>
    <col min="15307" max="15307" width="51.5703125" style="1" customWidth="1"/>
    <col min="15308" max="15310" width="10.5703125" style="1" customWidth="1"/>
    <col min="15311" max="15311" width="9.42578125" style="1" customWidth="1"/>
    <col min="15312" max="15312" width="8.140625" style="1" customWidth="1"/>
    <col min="15313" max="15313" width="51.28515625" style="1" customWidth="1"/>
    <col min="15314" max="15314" width="11.7109375" style="1" customWidth="1"/>
    <col min="15315" max="15315" width="10.42578125" style="1" customWidth="1"/>
    <col min="15316" max="15316" width="10.5703125" style="1" customWidth="1"/>
    <col min="15317" max="15317" width="9.5703125" style="1" customWidth="1"/>
    <col min="15318" max="15318" width="37.140625" style="1" customWidth="1"/>
    <col min="15319" max="15319" width="10" style="1" customWidth="1"/>
    <col min="15320" max="15322" width="8.7109375" style="1" customWidth="1"/>
    <col min="15323" max="15323" width="28" style="1" customWidth="1"/>
    <col min="15324" max="15561" width="10" style="1"/>
    <col min="15562" max="15562" width="8.140625" style="1" customWidth="1"/>
    <col min="15563" max="15563" width="51.5703125" style="1" customWidth="1"/>
    <col min="15564" max="15566" width="10.5703125" style="1" customWidth="1"/>
    <col min="15567" max="15567" width="9.42578125" style="1" customWidth="1"/>
    <col min="15568" max="15568" width="8.140625" style="1" customWidth="1"/>
    <col min="15569" max="15569" width="51.28515625" style="1" customWidth="1"/>
    <col min="15570" max="15570" width="11.7109375" style="1" customWidth="1"/>
    <col min="15571" max="15571" width="10.42578125" style="1" customWidth="1"/>
    <col min="15572" max="15572" width="10.5703125" style="1" customWidth="1"/>
    <col min="15573" max="15573" width="9.5703125" style="1" customWidth="1"/>
    <col min="15574" max="15574" width="37.140625" style="1" customWidth="1"/>
    <col min="15575" max="15575" width="10" style="1" customWidth="1"/>
    <col min="15576" max="15578" width="8.7109375" style="1" customWidth="1"/>
    <col min="15579" max="15579" width="28" style="1" customWidth="1"/>
    <col min="15580" max="15817" width="10" style="1"/>
    <col min="15818" max="15818" width="8.140625" style="1" customWidth="1"/>
    <col min="15819" max="15819" width="51.5703125" style="1" customWidth="1"/>
    <col min="15820" max="15822" width="10.5703125" style="1" customWidth="1"/>
    <col min="15823" max="15823" width="9.42578125" style="1" customWidth="1"/>
    <col min="15824" max="15824" width="8.140625" style="1" customWidth="1"/>
    <col min="15825" max="15825" width="51.28515625" style="1" customWidth="1"/>
    <col min="15826" max="15826" width="11.7109375" style="1" customWidth="1"/>
    <col min="15827" max="15827" width="10.42578125" style="1" customWidth="1"/>
    <col min="15828" max="15828" width="10.5703125" style="1" customWidth="1"/>
    <col min="15829" max="15829" width="9.5703125" style="1" customWidth="1"/>
    <col min="15830" max="15830" width="37.140625" style="1" customWidth="1"/>
    <col min="15831" max="15831" width="10" style="1" customWidth="1"/>
    <col min="15832" max="15834" width="8.7109375" style="1" customWidth="1"/>
    <col min="15835" max="15835" width="28" style="1" customWidth="1"/>
    <col min="15836" max="16073" width="10" style="1"/>
    <col min="16074" max="16074" width="8.140625" style="1" customWidth="1"/>
    <col min="16075" max="16075" width="51.5703125" style="1" customWidth="1"/>
    <col min="16076" max="16078" width="10.5703125" style="1" customWidth="1"/>
    <col min="16079" max="16079" width="9.42578125" style="1" customWidth="1"/>
    <col min="16080" max="16080" width="8.140625" style="1" customWidth="1"/>
    <col min="16081" max="16081" width="51.28515625" style="1" customWidth="1"/>
    <col min="16082" max="16082" width="11.7109375" style="1" customWidth="1"/>
    <col min="16083" max="16083" width="10.42578125" style="1" customWidth="1"/>
    <col min="16084" max="16084" width="10.5703125" style="1" customWidth="1"/>
    <col min="16085" max="16085" width="9.5703125" style="1" customWidth="1"/>
    <col min="16086" max="16086" width="37.140625" style="1" customWidth="1"/>
    <col min="16087" max="16087" width="10" style="1" customWidth="1"/>
    <col min="16088" max="16090" width="8.7109375" style="1" customWidth="1"/>
    <col min="16091" max="16091" width="28" style="1" customWidth="1"/>
    <col min="16092" max="16384" width="10" style="1"/>
  </cols>
  <sheetData>
    <row r="1" spans="1:10" ht="26.25" customHeight="1" x14ac:dyDescent="0.25">
      <c r="A1" s="214" t="s">
        <v>4</v>
      </c>
      <c r="B1" s="214"/>
      <c r="C1" s="214"/>
      <c r="D1" s="214"/>
      <c r="E1" s="214"/>
      <c r="F1" s="214"/>
      <c r="G1" s="214"/>
      <c r="H1" s="214"/>
      <c r="I1" s="214"/>
      <c r="J1" s="214"/>
    </row>
    <row r="2" spans="1:10" ht="49.5" customHeight="1" x14ac:dyDescent="0.25">
      <c r="A2" s="215" t="s">
        <v>5</v>
      </c>
      <c r="B2" s="215"/>
      <c r="C2" s="215"/>
      <c r="D2" s="215"/>
      <c r="E2" s="215"/>
      <c r="F2" s="215"/>
      <c r="G2" s="215"/>
      <c r="H2" s="215"/>
      <c r="I2" s="215"/>
      <c r="J2" s="215"/>
    </row>
    <row r="3" spans="1:10" ht="27.75" customHeight="1" x14ac:dyDescent="0.25">
      <c r="A3" s="2" t="s">
        <v>27</v>
      </c>
      <c r="B3" s="2"/>
    </row>
    <row r="4" spans="1:10" ht="21" customHeight="1" x14ac:dyDescent="0.25">
      <c r="A4" s="213"/>
      <c r="B4" s="213"/>
      <c r="H4" s="2"/>
      <c r="I4" s="99"/>
      <c r="J4" s="99" t="s">
        <v>3</v>
      </c>
    </row>
    <row r="5" spans="1:10" x14ac:dyDescent="0.25">
      <c r="A5" s="216" t="s">
        <v>6</v>
      </c>
      <c r="B5" s="217" t="s">
        <v>7</v>
      </c>
      <c r="C5" s="220" t="s">
        <v>8</v>
      </c>
      <c r="D5" s="221"/>
      <c r="E5" s="224" t="s">
        <v>916</v>
      </c>
      <c r="F5" s="224"/>
      <c r="G5" s="224"/>
      <c r="H5" s="224"/>
      <c r="I5" s="224"/>
      <c r="J5" s="224"/>
    </row>
    <row r="6" spans="1:10" x14ac:dyDescent="0.25">
      <c r="A6" s="216"/>
      <c r="B6" s="218"/>
      <c r="C6" s="222"/>
      <c r="D6" s="223"/>
      <c r="E6" s="197" t="s">
        <v>9</v>
      </c>
      <c r="F6" s="198"/>
      <c r="G6" s="199"/>
      <c r="H6" s="200" t="s">
        <v>10</v>
      </c>
      <c r="I6" s="200"/>
      <c r="J6" s="114" t="s">
        <v>11</v>
      </c>
    </row>
    <row r="7" spans="1:10" x14ac:dyDescent="0.25">
      <c r="A7" s="216"/>
      <c r="B7" s="219"/>
      <c r="C7" s="113" t="s">
        <v>12</v>
      </c>
      <c r="D7" s="113" t="s">
        <v>13</v>
      </c>
      <c r="E7" s="113" t="s">
        <v>0</v>
      </c>
      <c r="F7" s="113" t="s">
        <v>1</v>
      </c>
      <c r="G7" s="113" t="s">
        <v>2</v>
      </c>
      <c r="H7" s="113" t="s">
        <v>0</v>
      </c>
      <c r="I7" s="113" t="s">
        <v>1</v>
      </c>
      <c r="J7" s="113" t="s">
        <v>0</v>
      </c>
    </row>
    <row r="8" spans="1:10" x14ac:dyDescent="0.25">
      <c r="A8" s="7">
        <v>1</v>
      </c>
      <c r="B8" s="8" t="s">
        <v>14</v>
      </c>
      <c r="C8" s="8" t="s">
        <v>15</v>
      </c>
      <c r="D8" s="8" t="s">
        <v>16</v>
      </c>
      <c r="E8" s="9">
        <v>850</v>
      </c>
      <c r="F8" s="9">
        <v>460</v>
      </c>
      <c r="G8" s="9">
        <v>270</v>
      </c>
      <c r="H8" s="10"/>
      <c r="I8" s="10"/>
      <c r="J8" s="10"/>
    </row>
    <row r="9" spans="1:10" ht="31.5" x14ac:dyDescent="0.25">
      <c r="A9" s="7">
        <v>2</v>
      </c>
      <c r="B9" s="8" t="s">
        <v>14</v>
      </c>
      <c r="C9" s="8" t="s">
        <v>17</v>
      </c>
      <c r="D9" s="8" t="s">
        <v>18</v>
      </c>
      <c r="E9" s="9">
        <v>450</v>
      </c>
      <c r="F9" s="9">
        <v>190</v>
      </c>
      <c r="G9" s="9">
        <v>130</v>
      </c>
      <c r="H9" s="10"/>
      <c r="I9" s="10"/>
      <c r="J9" s="10"/>
    </row>
    <row r="10" spans="1:10" ht="31.5" x14ac:dyDescent="0.25">
      <c r="A10" s="7">
        <v>3</v>
      </c>
      <c r="B10" s="8" t="s">
        <v>19</v>
      </c>
      <c r="C10" s="8" t="s">
        <v>20</v>
      </c>
      <c r="D10" s="8" t="s">
        <v>21</v>
      </c>
      <c r="E10" s="9">
        <v>790</v>
      </c>
      <c r="F10" s="9">
        <v>440</v>
      </c>
      <c r="G10" s="9">
        <v>260</v>
      </c>
      <c r="H10" s="10"/>
      <c r="I10" s="10"/>
      <c r="J10" s="10"/>
    </row>
    <row r="11" spans="1:10" ht="31.5" x14ac:dyDescent="0.25">
      <c r="A11" s="7">
        <v>4</v>
      </c>
      <c r="B11" s="8" t="s">
        <v>19</v>
      </c>
      <c r="C11" s="8" t="s">
        <v>21</v>
      </c>
      <c r="D11" s="8" t="s">
        <v>22</v>
      </c>
      <c r="E11" s="9">
        <v>410</v>
      </c>
      <c r="F11" s="9">
        <v>190</v>
      </c>
      <c r="G11" s="9">
        <v>120</v>
      </c>
      <c r="H11" s="10"/>
      <c r="I11" s="10"/>
      <c r="J11" s="10"/>
    </row>
    <row r="12" spans="1:10" ht="31.5" x14ac:dyDescent="0.25">
      <c r="A12" s="7">
        <v>5</v>
      </c>
      <c r="B12" s="8" t="s">
        <v>19</v>
      </c>
      <c r="C12" s="8" t="s">
        <v>23</v>
      </c>
      <c r="D12" s="8" t="s">
        <v>24</v>
      </c>
      <c r="E12" s="9">
        <v>410</v>
      </c>
      <c r="F12" s="9">
        <v>180</v>
      </c>
      <c r="G12" s="9">
        <v>120</v>
      </c>
      <c r="H12" s="10"/>
      <c r="I12" s="10"/>
      <c r="J12" s="10"/>
    </row>
    <row r="13" spans="1:10" ht="31.5" x14ac:dyDescent="0.25">
      <c r="A13" s="7">
        <v>6</v>
      </c>
      <c r="B13" s="11" t="s">
        <v>25</v>
      </c>
      <c r="C13" s="113"/>
      <c r="D13" s="113"/>
      <c r="E13" s="12">
        <v>210</v>
      </c>
      <c r="F13" s="12">
        <v>180</v>
      </c>
      <c r="G13" s="12">
        <v>120</v>
      </c>
      <c r="H13" s="12">
        <v>140</v>
      </c>
      <c r="I13" s="12">
        <v>84</v>
      </c>
      <c r="J13" s="12">
        <v>84</v>
      </c>
    </row>
    <row r="14" spans="1:10" x14ac:dyDescent="0.25">
      <c r="A14" s="7">
        <v>7</v>
      </c>
      <c r="B14" s="11" t="s">
        <v>26</v>
      </c>
      <c r="C14" s="14"/>
      <c r="D14" s="14"/>
      <c r="E14" s="12">
        <v>520</v>
      </c>
      <c r="F14" s="12">
        <v>350</v>
      </c>
      <c r="G14" s="12">
        <v>230</v>
      </c>
      <c r="H14" s="12">
        <v>260</v>
      </c>
      <c r="I14" s="12">
        <v>130</v>
      </c>
      <c r="J14" s="12">
        <v>97</v>
      </c>
    </row>
    <row r="15" spans="1:10" x14ac:dyDescent="0.25">
      <c r="A15" s="16"/>
      <c r="B15" s="17"/>
      <c r="C15" s="17"/>
      <c r="D15" s="17"/>
      <c r="E15" s="18"/>
      <c r="F15" s="19"/>
      <c r="G15" s="19"/>
      <c r="H15" s="19"/>
      <c r="I15" s="19"/>
      <c r="J15" s="19"/>
    </row>
  </sheetData>
  <mergeCells count="9">
    <mergeCell ref="A4:B4"/>
    <mergeCell ref="A1:J1"/>
    <mergeCell ref="A2:J2"/>
    <mergeCell ref="A5:A7"/>
    <mergeCell ref="B5:B7"/>
    <mergeCell ref="C5:D6"/>
    <mergeCell ref="E5:J5"/>
    <mergeCell ref="E6:G6"/>
    <mergeCell ref="H6:I6"/>
  </mergeCells>
  <pageMargins left="0.28740157500000002" right="0.34055118099999998" top="0.49055118110236201" bottom="0.34055118099999998" header="0.118110236220472" footer="0.118110236220472"/>
  <pageSetup paperSize="9" scale="69" orientation="portrait" useFirstPageNumber="1" r:id="rId1"/>
  <headerFooter>
    <oddHeader>&amp;C&amp;P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
  <sheetViews>
    <sheetView view="pageBreakPreview" zoomScale="60" zoomScaleNormal="90" workbookViewId="0">
      <selection activeCell="A5" sqref="A5:J6"/>
    </sheetView>
  </sheetViews>
  <sheetFormatPr defaultColWidth="8.85546875" defaultRowHeight="15" x14ac:dyDescent="0.25"/>
  <cols>
    <col min="1" max="1" width="6.28515625" style="25" customWidth="1"/>
    <col min="2" max="2" width="18.28515625" style="25" customWidth="1"/>
    <col min="3" max="9" width="8.85546875" style="25"/>
    <col min="10" max="10" width="10" style="25" customWidth="1"/>
    <col min="11" max="16384" width="8.85546875" style="25"/>
  </cols>
  <sheetData>
    <row r="1" spans="1:10" x14ac:dyDescent="0.25">
      <c r="A1" s="24" t="s">
        <v>30</v>
      </c>
    </row>
    <row r="2" spans="1:10" x14ac:dyDescent="0.25">
      <c r="I2" s="36"/>
      <c r="J2" s="73" t="s">
        <v>3</v>
      </c>
    </row>
    <row r="3" spans="1:10" ht="28.5" x14ac:dyDescent="0.25">
      <c r="A3" s="229" t="s">
        <v>6</v>
      </c>
      <c r="B3" s="229" t="s">
        <v>7</v>
      </c>
      <c r="C3" s="229" t="s">
        <v>8</v>
      </c>
      <c r="D3" s="229"/>
      <c r="E3" s="225" t="s">
        <v>9</v>
      </c>
      <c r="F3" s="226"/>
      <c r="G3" s="227"/>
      <c r="H3" s="228" t="s">
        <v>10</v>
      </c>
      <c r="I3" s="228"/>
      <c r="J3" s="20" t="s">
        <v>11</v>
      </c>
    </row>
    <row r="4" spans="1:10" x14ac:dyDescent="0.25">
      <c r="A4" s="229"/>
      <c r="B4" s="229"/>
      <c r="C4" s="21" t="s">
        <v>12</v>
      </c>
      <c r="D4" s="21" t="s">
        <v>13</v>
      </c>
      <c r="E4" s="21" t="s">
        <v>0</v>
      </c>
      <c r="F4" s="21" t="s">
        <v>1</v>
      </c>
      <c r="G4" s="21" t="s">
        <v>2</v>
      </c>
      <c r="H4" s="21" t="s">
        <v>0</v>
      </c>
      <c r="I4" s="21" t="s">
        <v>1</v>
      </c>
      <c r="J4" s="21" t="s">
        <v>0</v>
      </c>
    </row>
    <row r="5" spans="1:10" x14ac:dyDescent="0.25">
      <c r="A5" s="100">
        <v>1</v>
      </c>
      <c r="B5" s="22" t="s">
        <v>28</v>
      </c>
      <c r="C5" s="21"/>
      <c r="D5" s="21"/>
      <c r="E5" s="18">
        <v>210</v>
      </c>
      <c r="F5" s="18">
        <v>180</v>
      </c>
      <c r="G5" s="18">
        <v>120</v>
      </c>
      <c r="H5" s="18">
        <v>140</v>
      </c>
      <c r="I5" s="18">
        <v>86</v>
      </c>
      <c r="J5" s="18">
        <v>86</v>
      </c>
    </row>
    <row r="6" spans="1:10" x14ac:dyDescent="0.25">
      <c r="A6" s="16">
        <v>2</v>
      </c>
      <c r="B6" s="22" t="s">
        <v>29</v>
      </c>
      <c r="C6" s="17"/>
      <c r="D6" s="17"/>
      <c r="E6" s="18">
        <v>520</v>
      </c>
      <c r="F6" s="18">
        <v>350</v>
      </c>
      <c r="G6" s="18">
        <v>230</v>
      </c>
      <c r="H6" s="18">
        <v>260</v>
      </c>
      <c r="I6" s="18">
        <v>130</v>
      </c>
      <c r="J6" s="18">
        <v>97</v>
      </c>
    </row>
    <row r="7" spans="1:10" x14ac:dyDescent="0.25">
      <c r="A7" s="16"/>
      <c r="B7" s="17"/>
      <c r="C7" s="17"/>
      <c r="D7" s="17"/>
      <c r="E7" s="18"/>
      <c r="F7" s="19"/>
      <c r="G7" s="19"/>
      <c r="H7" s="19"/>
      <c r="I7" s="19"/>
      <c r="J7" s="19"/>
    </row>
  </sheetData>
  <mergeCells count="5">
    <mergeCell ref="E3:G3"/>
    <mergeCell ref="H3:I3"/>
    <mergeCell ref="A3:A4"/>
    <mergeCell ref="B3:B4"/>
    <mergeCell ref="C3:D3"/>
  </mergeCells>
  <pageMargins left="0.7" right="0.7" top="0.75" bottom="0.75" header="0.3" footer="0.3"/>
  <pageSetup paperSize="9" scale="90" orientation="portrait" horizontalDpi="0" verticalDpi="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25"/>
  <sheetViews>
    <sheetView view="pageBreakPreview" zoomScale="60" zoomScaleNormal="90" workbookViewId="0">
      <pane ySplit="5" topLeftCell="A7" activePane="bottomLeft" state="frozen"/>
      <selection pane="bottomLeft" activeCell="Q7" sqref="Q7"/>
    </sheetView>
  </sheetViews>
  <sheetFormatPr defaultColWidth="8.85546875" defaultRowHeight="15.75" x14ac:dyDescent="0.25"/>
  <cols>
    <col min="1" max="1" width="6.42578125" style="25" customWidth="1"/>
    <col min="2" max="4" width="21.42578125" style="25" customWidth="1"/>
    <col min="5" max="5" width="9.7109375" style="25" bestFit="1" customWidth="1"/>
    <col min="6" max="10" width="8.85546875" style="25"/>
    <col min="11" max="16" width="10.28515625" style="27" customWidth="1"/>
    <col min="17" max="17" width="25.7109375" style="25" customWidth="1"/>
    <col min="18" max="16384" width="8.85546875" style="25"/>
  </cols>
  <sheetData>
    <row r="1" spans="1:17" ht="19.149999999999999" customHeight="1" x14ac:dyDescent="0.25">
      <c r="A1" s="120" t="s">
        <v>253</v>
      </c>
      <c r="B1" s="119"/>
      <c r="C1" s="119"/>
      <c r="D1" s="119"/>
      <c r="E1" s="119"/>
      <c r="F1" s="119"/>
      <c r="G1" s="119"/>
      <c r="H1" s="119"/>
      <c r="I1" s="119"/>
      <c r="J1" s="119"/>
      <c r="K1" s="121"/>
      <c r="L1" s="121"/>
      <c r="M1" s="121"/>
      <c r="N1" s="121"/>
      <c r="O1" s="121"/>
      <c r="P1" s="121"/>
      <c r="Q1" s="119"/>
    </row>
    <row r="2" spans="1:17" x14ac:dyDescent="0.25">
      <c r="A2" s="119"/>
      <c r="B2" s="119"/>
      <c r="C2" s="119"/>
      <c r="D2" s="119"/>
      <c r="E2" s="119"/>
      <c r="F2" s="119"/>
      <c r="G2" s="119"/>
      <c r="H2" s="122"/>
      <c r="I2" s="119"/>
      <c r="J2" s="119"/>
      <c r="K2" s="121"/>
      <c r="L2" s="121"/>
      <c r="M2" s="121"/>
      <c r="N2" s="122"/>
      <c r="O2" s="121"/>
      <c r="P2" s="121"/>
      <c r="Q2" s="123" t="s">
        <v>3</v>
      </c>
    </row>
    <row r="3" spans="1:17" ht="92.25" customHeight="1" x14ac:dyDescent="0.25">
      <c r="A3" s="201" t="s">
        <v>6</v>
      </c>
      <c r="B3" s="201" t="s">
        <v>7</v>
      </c>
      <c r="C3" s="204" t="s">
        <v>8</v>
      </c>
      <c r="D3" s="205"/>
      <c r="E3" s="208" t="s">
        <v>878</v>
      </c>
      <c r="F3" s="209"/>
      <c r="G3" s="209"/>
      <c r="H3" s="209"/>
      <c r="I3" s="209"/>
      <c r="J3" s="210"/>
      <c r="K3" s="195" t="s">
        <v>798</v>
      </c>
      <c r="L3" s="195"/>
      <c r="M3" s="195"/>
      <c r="N3" s="195"/>
      <c r="O3" s="195"/>
      <c r="P3" s="195"/>
      <c r="Q3" s="230" t="s">
        <v>785</v>
      </c>
    </row>
    <row r="4" spans="1:17" ht="31.5" x14ac:dyDescent="0.25">
      <c r="A4" s="202"/>
      <c r="B4" s="202"/>
      <c r="C4" s="206"/>
      <c r="D4" s="207"/>
      <c r="E4" s="197" t="s">
        <v>9</v>
      </c>
      <c r="F4" s="198"/>
      <c r="G4" s="199"/>
      <c r="H4" s="200" t="s">
        <v>10</v>
      </c>
      <c r="I4" s="200"/>
      <c r="J4" s="110" t="s">
        <v>11</v>
      </c>
      <c r="K4" s="197" t="s">
        <v>9</v>
      </c>
      <c r="L4" s="198"/>
      <c r="M4" s="199"/>
      <c r="N4" s="197" t="s">
        <v>10</v>
      </c>
      <c r="O4" s="199"/>
      <c r="P4" s="110" t="s">
        <v>11</v>
      </c>
      <c r="Q4" s="230"/>
    </row>
    <row r="5" spans="1:17" ht="24" customHeight="1" x14ac:dyDescent="0.25">
      <c r="A5" s="203"/>
      <c r="B5" s="203"/>
      <c r="C5" s="124" t="s">
        <v>12</v>
      </c>
      <c r="D5" s="124" t="s">
        <v>13</v>
      </c>
      <c r="E5" s="124" t="s">
        <v>0</v>
      </c>
      <c r="F5" s="124" t="s">
        <v>1</v>
      </c>
      <c r="G5" s="124" t="s">
        <v>2</v>
      </c>
      <c r="H5" s="124" t="s">
        <v>0</v>
      </c>
      <c r="I5" s="124" t="s">
        <v>1</v>
      </c>
      <c r="J5" s="124" t="s">
        <v>0</v>
      </c>
      <c r="K5" s="124" t="s">
        <v>0</v>
      </c>
      <c r="L5" s="124" t="s">
        <v>1</v>
      </c>
      <c r="M5" s="124" t="s">
        <v>2</v>
      </c>
      <c r="N5" s="124" t="s">
        <v>0</v>
      </c>
      <c r="O5" s="124" t="s">
        <v>1</v>
      </c>
      <c r="P5" s="124" t="s">
        <v>0</v>
      </c>
      <c r="Q5" s="230"/>
    </row>
    <row r="6" spans="1:17" ht="47.25" x14ac:dyDescent="0.25">
      <c r="A6" s="26">
        <v>1</v>
      </c>
      <c r="B6" s="116" t="s">
        <v>31</v>
      </c>
      <c r="C6" s="116" t="s">
        <v>32</v>
      </c>
      <c r="D6" s="116" t="s">
        <v>33</v>
      </c>
      <c r="E6" s="9">
        <v>6000</v>
      </c>
      <c r="F6" s="9">
        <v>1900</v>
      </c>
      <c r="G6" s="9">
        <v>950</v>
      </c>
      <c r="H6" s="10"/>
      <c r="I6" s="10"/>
      <c r="J6" s="10"/>
      <c r="K6" s="117"/>
      <c r="L6" s="117"/>
      <c r="M6" s="117"/>
      <c r="N6" s="117"/>
      <c r="O6" s="117"/>
      <c r="P6" s="117"/>
      <c r="Q6" s="118"/>
    </row>
    <row r="7" spans="1:17" ht="47.25" x14ac:dyDescent="0.25">
      <c r="A7" s="26">
        <v>2</v>
      </c>
      <c r="B7" s="116" t="s">
        <v>31</v>
      </c>
      <c r="C7" s="116" t="s">
        <v>34</v>
      </c>
      <c r="D7" s="116" t="s">
        <v>35</v>
      </c>
      <c r="E7" s="9">
        <v>4200</v>
      </c>
      <c r="F7" s="9">
        <v>1500</v>
      </c>
      <c r="G7" s="9">
        <v>680</v>
      </c>
      <c r="H7" s="10"/>
      <c r="I7" s="10"/>
      <c r="J7" s="10"/>
      <c r="K7" s="9"/>
      <c r="L7" s="9"/>
      <c r="M7" s="9"/>
      <c r="N7" s="29"/>
      <c r="O7" s="10"/>
      <c r="P7" s="10"/>
      <c r="Q7" s="118"/>
    </row>
    <row r="8" spans="1:17" ht="31.5" x14ac:dyDescent="0.25">
      <c r="A8" s="26">
        <v>3</v>
      </c>
      <c r="B8" s="116" t="s">
        <v>31</v>
      </c>
      <c r="C8" s="116" t="s">
        <v>36</v>
      </c>
      <c r="D8" s="116" t="s">
        <v>37</v>
      </c>
      <c r="E8" s="9">
        <v>3700</v>
      </c>
      <c r="F8" s="9">
        <v>1400</v>
      </c>
      <c r="G8" s="9">
        <v>570</v>
      </c>
      <c r="H8" s="10"/>
      <c r="I8" s="10"/>
      <c r="J8" s="10"/>
      <c r="K8" s="9"/>
      <c r="L8" s="9"/>
      <c r="M8" s="9"/>
      <c r="N8" s="29"/>
      <c r="O8" s="10"/>
      <c r="P8" s="10"/>
      <c r="Q8" s="118"/>
    </row>
    <row r="9" spans="1:17" ht="31.5" x14ac:dyDescent="0.25">
      <c r="A9" s="26">
        <v>4</v>
      </c>
      <c r="B9" s="116" t="s">
        <v>31</v>
      </c>
      <c r="C9" s="116" t="s">
        <v>38</v>
      </c>
      <c r="D9" s="116" t="s">
        <v>39</v>
      </c>
      <c r="E9" s="9">
        <v>3100</v>
      </c>
      <c r="F9" s="9">
        <v>1200</v>
      </c>
      <c r="G9" s="9">
        <v>500</v>
      </c>
      <c r="H9" s="10"/>
      <c r="I9" s="10"/>
      <c r="J9" s="10"/>
      <c r="K9" s="9"/>
      <c r="L9" s="9"/>
      <c r="M9" s="9"/>
      <c r="N9" s="29"/>
      <c r="O9" s="10"/>
      <c r="P9" s="10"/>
      <c r="Q9" s="118"/>
    </row>
    <row r="10" spans="1:17" ht="31.5" x14ac:dyDescent="0.25">
      <c r="A10" s="26">
        <v>5</v>
      </c>
      <c r="B10" s="116" t="s">
        <v>31</v>
      </c>
      <c r="C10" s="116" t="s">
        <v>40</v>
      </c>
      <c r="D10" s="116" t="s">
        <v>41</v>
      </c>
      <c r="E10" s="9">
        <v>2800</v>
      </c>
      <c r="F10" s="9">
        <v>1100</v>
      </c>
      <c r="G10" s="9">
        <v>450</v>
      </c>
      <c r="H10" s="10"/>
      <c r="I10" s="10"/>
      <c r="J10" s="10"/>
      <c r="K10" s="9"/>
      <c r="L10" s="9"/>
      <c r="M10" s="9"/>
      <c r="N10" s="29"/>
      <c r="O10" s="10"/>
      <c r="P10" s="10"/>
      <c r="Q10" s="118"/>
    </row>
    <row r="11" spans="1:17" ht="31.5" x14ac:dyDescent="0.25">
      <c r="A11" s="26">
        <v>6</v>
      </c>
      <c r="B11" s="116" t="s">
        <v>31</v>
      </c>
      <c r="C11" s="116" t="s">
        <v>42</v>
      </c>
      <c r="D11" s="116" t="s">
        <v>43</v>
      </c>
      <c r="E11" s="28">
        <v>3700</v>
      </c>
      <c r="F11" s="117"/>
      <c r="G11" s="117"/>
      <c r="H11" s="117"/>
      <c r="I11" s="117"/>
      <c r="J11" s="117"/>
      <c r="K11" s="9"/>
      <c r="L11" s="9"/>
      <c r="M11" s="9"/>
      <c r="N11" s="29"/>
      <c r="O11" s="10"/>
      <c r="P11" s="10"/>
      <c r="Q11" s="118"/>
    </row>
    <row r="12" spans="1:17" ht="47.25" x14ac:dyDescent="0.25">
      <c r="A12" s="26">
        <v>7</v>
      </c>
      <c r="B12" s="116" t="s">
        <v>44</v>
      </c>
      <c r="C12" s="116" t="s">
        <v>45</v>
      </c>
      <c r="D12" s="116" t="s">
        <v>46</v>
      </c>
      <c r="E12" s="9">
        <v>1700</v>
      </c>
      <c r="F12" s="9">
        <v>600</v>
      </c>
      <c r="G12" s="9">
        <v>330</v>
      </c>
      <c r="H12" s="10"/>
      <c r="I12" s="10"/>
      <c r="J12" s="10"/>
      <c r="K12" s="9"/>
      <c r="L12" s="9"/>
      <c r="M12" s="9"/>
      <c r="N12" s="29"/>
      <c r="O12" s="10"/>
      <c r="P12" s="10"/>
      <c r="Q12" s="118"/>
    </row>
    <row r="13" spans="1:17" ht="63" x14ac:dyDescent="0.25">
      <c r="A13" s="26">
        <v>8</v>
      </c>
      <c r="B13" s="116" t="s">
        <v>44</v>
      </c>
      <c r="C13" s="116" t="s">
        <v>47</v>
      </c>
      <c r="D13" s="116" t="s">
        <v>48</v>
      </c>
      <c r="E13" s="9">
        <v>800</v>
      </c>
      <c r="F13" s="9">
        <v>320</v>
      </c>
      <c r="G13" s="9">
        <v>150</v>
      </c>
      <c r="H13" s="10"/>
      <c r="I13" s="10"/>
      <c r="J13" s="10"/>
      <c r="K13" s="9"/>
      <c r="L13" s="9"/>
      <c r="M13" s="9"/>
      <c r="N13" s="29"/>
      <c r="O13" s="10"/>
      <c r="P13" s="10"/>
      <c r="Q13" s="118"/>
    </row>
    <row r="14" spans="1:17" ht="47.25" x14ac:dyDescent="0.25">
      <c r="A14" s="26">
        <v>9</v>
      </c>
      <c r="B14" s="116" t="s">
        <v>49</v>
      </c>
      <c r="C14" s="116" t="s">
        <v>50</v>
      </c>
      <c r="D14" s="116" t="s">
        <v>51</v>
      </c>
      <c r="E14" s="9">
        <v>800</v>
      </c>
      <c r="F14" s="9">
        <v>370</v>
      </c>
      <c r="G14" s="9">
        <v>180</v>
      </c>
      <c r="H14" s="10"/>
      <c r="I14" s="10"/>
      <c r="J14" s="10"/>
      <c r="K14" s="9"/>
      <c r="L14" s="9"/>
      <c r="M14" s="9"/>
      <c r="N14" s="29"/>
      <c r="O14" s="10"/>
      <c r="P14" s="10"/>
      <c r="Q14" s="118"/>
    </row>
    <row r="15" spans="1:17" ht="47.25" x14ac:dyDescent="0.25">
      <c r="A15" s="26">
        <v>10</v>
      </c>
      <c r="B15" s="116" t="s">
        <v>49</v>
      </c>
      <c r="C15" s="116" t="s">
        <v>52</v>
      </c>
      <c r="D15" s="116" t="s">
        <v>41</v>
      </c>
      <c r="E15" s="9">
        <v>520</v>
      </c>
      <c r="F15" s="9">
        <v>250</v>
      </c>
      <c r="G15" s="9">
        <v>150</v>
      </c>
      <c r="H15" s="10"/>
      <c r="I15" s="10"/>
      <c r="J15" s="10"/>
      <c r="K15" s="9"/>
      <c r="L15" s="9"/>
      <c r="M15" s="9"/>
      <c r="N15" s="29"/>
      <c r="O15" s="10"/>
      <c r="P15" s="10"/>
      <c r="Q15" s="118"/>
    </row>
    <row r="16" spans="1:17" ht="31.5" x14ac:dyDescent="0.25">
      <c r="A16" s="26">
        <v>11</v>
      </c>
      <c r="B16" s="116" t="s">
        <v>53</v>
      </c>
      <c r="C16" s="116" t="s">
        <v>54</v>
      </c>
      <c r="D16" s="116" t="s">
        <v>55</v>
      </c>
      <c r="E16" s="9">
        <v>900</v>
      </c>
      <c r="F16" s="9">
        <v>360</v>
      </c>
      <c r="G16" s="9">
        <v>170</v>
      </c>
      <c r="H16" s="10"/>
      <c r="I16" s="10"/>
      <c r="J16" s="10"/>
      <c r="K16" s="9"/>
      <c r="L16" s="9"/>
      <c r="M16" s="9"/>
      <c r="N16" s="29"/>
      <c r="O16" s="10"/>
      <c r="P16" s="10"/>
      <c r="Q16" s="118"/>
    </row>
    <row r="17" spans="1:17" ht="31.5" x14ac:dyDescent="0.25">
      <c r="A17" s="26">
        <v>12</v>
      </c>
      <c r="B17" s="116" t="s">
        <v>56</v>
      </c>
      <c r="C17" s="116" t="s">
        <v>57</v>
      </c>
      <c r="D17" s="116" t="s">
        <v>58</v>
      </c>
      <c r="E17" s="9">
        <v>900</v>
      </c>
      <c r="F17" s="9">
        <v>360</v>
      </c>
      <c r="G17" s="9">
        <v>170</v>
      </c>
      <c r="H17" s="10"/>
      <c r="I17" s="10"/>
      <c r="J17" s="10"/>
      <c r="K17" s="9"/>
      <c r="L17" s="9"/>
      <c r="M17" s="9"/>
      <c r="N17" s="29"/>
      <c r="O17" s="10"/>
      <c r="P17" s="10"/>
      <c r="Q17" s="118"/>
    </row>
    <row r="18" spans="1:17" ht="31.5" x14ac:dyDescent="0.25">
      <c r="A18" s="26">
        <v>13</v>
      </c>
      <c r="B18" s="116" t="s">
        <v>59</v>
      </c>
      <c r="C18" s="116" t="s">
        <v>60</v>
      </c>
      <c r="D18" s="116" t="s">
        <v>61</v>
      </c>
      <c r="E18" s="9">
        <v>900</v>
      </c>
      <c r="F18" s="9">
        <v>360</v>
      </c>
      <c r="G18" s="9">
        <v>170</v>
      </c>
      <c r="H18" s="10"/>
      <c r="I18" s="10"/>
      <c r="J18" s="10"/>
      <c r="K18" s="9"/>
      <c r="L18" s="9"/>
      <c r="M18" s="9"/>
      <c r="N18" s="29"/>
      <c r="O18" s="10"/>
      <c r="P18" s="10"/>
      <c r="Q18" s="118"/>
    </row>
    <row r="19" spans="1:17" ht="31.5" x14ac:dyDescent="0.25">
      <c r="A19" s="26">
        <v>14</v>
      </c>
      <c r="B19" s="116" t="s">
        <v>62</v>
      </c>
      <c r="C19" s="116" t="s">
        <v>54</v>
      </c>
      <c r="D19" s="116" t="s">
        <v>63</v>
      </c>
      <c r="E19" s="9">
        <v>800</v>
      </c>
      <c r="F19" s="9">
        <v>320</v>
      </c>
      <c r="G19" s="9">
        <v>150</v>
      </c>
      <c r="H19" s="10"/>
      <c r="I19" s="10"/>
      <c r="J19" s="10"/>
      <c r="K19" s="9"/>
      <c r="L19" s="9"/>
      <c r="M19" s="9"/>
      <c r="N19" s="29"/>
      <c r="O19" s="10"/>
      <c r="P19" s="10"/>
      <c r="Q19" s="118"/>
    </row>
    <row r="20" spans="1:17" ht="31.5" x14ac:dyDescent="0.25">
      <c r="A20" s="26">
        <v>15</v>
      </c>
      <c r="B20" s="116" t="s">
        <v>64</v>
      </c>
      <c r="C20" s="116" t="s">
        <v>54</v>
      </c>
      <c r="D20" s="116" t="s">
        <v>65</v>
      </c>
      <c r="E20" s="9">
        <v>800</v>
      </c>
      <c r="F20" s="9">
        <v>320</v>
      </c>
      <c r="G20" s="9">
        <v>150</v>
      </c>
      <c r="H20" s="10"/>
      <c r="I20" s="10"/>
      <c r="J20" s="10"/>
      <c r="K20" s="9"/>
      <c r="L20" s="9"/>
      <c r="M20" s="9"/>
      <c r="N20" s="29"/>
      <c r="O20" s="10"/>
      <c r="P20" s="10"/>
      <c r="Q20" s="118"/>
    </row>
    <row r="21" spans="1:17" ht="47.25" x14ac:dyDescent="0.25">
      <c r="A21" s="26">
        <v>16</v>
      </c>
      <c r="B21" s="116" t="s">
        <v>66</v>
      </c>
      <c r="C21" s="116" t="s">
        <v>67</v>
      </c>
      <c r="D21" s="116" t="s">
        <v>68</v>
      </c>
      <c r="E21" s="9">
        <v>1300</v>
      </c>
      <c r="F21" s="9">
        <v>300</v>
      </c>
      <c r="G21" s="9">
        <v>150</v>
      </c>
      <c r="H21" s="10"/>
      <c r="I21" s="10"/>
      <c r="J21" s="10"/>
      <c r="K21" s="9"/>
      <c r="L21" s="9"/>
      <c r="M21" s="9"/>
      <c r="N21" s="29"/>
      <c r="O21" s="10"/>
      <c r="P21" s="10"/>
      <c r="Q21" s="118"/>
    </row>
    <row r="22" spans="1:17" ht="31.5" x14ac:dyDescent="0.25">
      <c r="A22" s="26">
        <v>17</v>
      </c>
      <c r="B22" s="116" t="s">
        <v>66</v>
      </c>
      <c r="C22" s="116" t="s">
        <v>69</v>
      </c>
      <c r="D22" s="116" t="s">
        <v>70</v>
      </c>
      <c r="E22" s="9">
        <v>310</v>
      </c>
      <c r="F22" s="9">
        <v>210</v>
      </c>
      <c r="G22" s="9">
        <v>140</v>
      </c>
      <c r="H22" s="10"/>
      <c r="I22" s="10"/>
      <c r="J22" s="10"/>
      <c r="K22" s="9"/>
      <c r="L22" s="9"/>
      <c r="M22" s="9"/>
      <c r="N22" s="29"/>
      <c r="O22" s="10"/>
      <c r="P22" s="10"/>
      <c r="Q22" s="118"/>
    </row>
    <row r="23" spans="1:17" ht="31.5" x14ac:dyDescent="0.25">
      <c r="A23" s="26">
        <v>18</v>
      </c>
      <c r="B23" s="116" t="s">
        <v>71</v>
      </c>
      <c r="C23" s="116" t="s">
        <v>57</v>
      </c>
      <c r="D23" s="116" t="s">
        <v>72</v>
      </c>
      <c r="E23" s="9">
        <v>800</v>
      </c>
      <c r="F23" s="9">
        <v>320</v>
      </c>
      <c r="G23" s="9">
        <v>150</v>
      </c>
      <c r="H23" s="10"/>
      <c r="I23" s="10"/>
      <c r="J23" s="10"/>
      <c r="K23" s="9"/>
      <c r="L23" s="9"/>
      <c r="M23" s="9"/>
      <c r="N23" s="29"/>
      <c r="O23" s="10"/>
      <c r="P23" s="10"/>
      <c r="Q23" s="118"/>
    </row>
    <row r="24" spans="1:17" ht="31.5" x14ac:dyDescent="0.25">
      <c r="A24" s="26">
        <v>19</v>
      </c>
      <c r="B24" s="116" t="s">
        <v>73</v>
      </c>
      <c r="C24" s="116" t="s">
        <v>74</v>
      </c>
      <c r="D24" s="116" t="s">
        <v>75</v>
      </c>
      <c r="E24" s="9">
        <v>800</v>
      </c>
      <c r="F24" s="9">
        <v>320</v>
      </c>
      <c r="G24" s="9">
        <v>150</v>
      </c>
      <c r="H24" s="10"/>
      <c r="I24" s="10"/>
      <c r="J24" s="10"/>
      <c r="K24" s="9"/>
      <c r="L24" s="9"/>
      <c r="M24" s="9"/>
      <c r="N24" s="29"/>
      <c r="O24" s="10"/>
      <c r="P24" s="10"/>
      <c r="Q24" s="118"/>
    </row>
    <row r="25" spans="1:17" ht="31.5" x14ac:dyDescent="0.25">
      <c r="A25" s="26">
        <v>20</v>
      </c>
      <c r="B25" s="116" t="s">
        <v>73</v>
      </c>
      <c r="C25" s="116" t="s">
        <v>76</v>
      </c>
      <c r="D25" s="116" t="s">
        <v>77</v>
      </c>
      <c r="E25" s="9">
        <v>780</v>
      </c>
      <c r="F25" s="9">
        <v>320</v>
      </c>
      <c r="G25" s="9">
        <v>150</v>
      </c>
      <c r="H25" s="10"/>
      <c r="I25" s="10"/>
      <c r="J25" s="10"/>
      <c r="K25" s="9"/>
      <c r="L25" s="9"/>
      <c r="M25" s="9"/>
      <c r="N25" s="29"/>
      <c r="O25" s="10"/>
      <c r="P25" s="10"/>
      <c r="Q25" s="118"/>
    </row>
    <row r="26" spans="1:17" ht="31.5" x14ac:dyDescent="0.25">
      <c r="A26" s="26">
        <v>21</v>
      </c>
      <c r="B26" s="116" t="s">
        <v>73</v>
      </c>
      <c r="C26" s="116" t="s">
        <v>78</v>
      </c>
      <c r="D26" s="116" t="s">
        <v>79</v>
      </c>
      <c r="E26" s="9">
        <v>430</v>
      </c>
      <c r="F26" s="9">
        <v>240</v>
      </c>
      <c r="G26" s="9">
        <v>150</v>
      </c>
      <c r="H26" s="10"/>
      <c r="I26" s="10"/>
      <c r="J26" s="10"/>
      <c r="K26" s="9"/>
      <c r="L26" s="9"/>
      <c r="M26" s="9"/>
      <c r="N26" s="29"/>
      <c r="O26" s="10"/>
      <c r="P26" s="10"/>
      <c r="Q26" s="118"/>
    </row>
    <row r="27" spans="1:17" ht="47.25" x14ac:dyDescent="0.25">
      <c r="A27" s="26">
        <v>22</v>
      </c>
      <c r="B27" s="116" t="s">
        <v>80</v>
      </c>
      <c r="C27" s="116" t="s">
        <v>81</v>
      </c>
      <c r="D27" s="116" t="s">
        <v>82</v>
      </c>
      <c r="E27" s="9">
        <v>500</v>
      </c>
      <c r="F27" s="9">
        <v>250</v>
      </c>
      <c r="G27" s="9">
        <v>150</v>
      </c>
      <c r="H27" s="10"/>
      <c r="I27" s="10"/>
      <c r="J27" s="10"/>
      <c r="K27" s="9"/>
      <c r="L27" s="9"/>
      <c r="M27" s="9"/>
      <c r="N27" s="29"/>
      <c r="O27" s="10"/>
      <c r="P27" s="10"/>
      <c r="Q27" s="118"/>
    </row>
    <row r="28" spans="1:17" ht="47.25" x14ac:dyDescent="0.25">
      <c r="A28" s="26">
        <v>23</v>
      </c>
      <c r="B28" s="116" t="s">
        <v>83</v>
      </c>
      <c r="C28" s="116" t="s">
        <v>84</v>
      </c>
      <c r="D28" s="116" t="s">
        <v>85</v>
      </c>
      <c r="E28" s="9">
        <v>500</v>
      </c>
      <c r="F28" s="9">
        <v>250</v>
      </c>
      <c r="G28" s="9">
        <v>150</v>
      </c>
      <c r="H28" s="10"/>
      <c r="I28" s="10"/>
      <c r="J28" s="10"/>
      <c r="K28" s="9"/>
      <c r="L28" s="9"/>
      <c r="M28" s="9"/>
      <c r="N28" s="29"/>
      <c r="O28" s="10"/>
      <c r="P28" s="10"/>
      <c r="Q28" s="118"/>
    </row>
    <row r="29" spans="1:17" ht="47.25" x14ac:dyDescent="0.25">
      <c r="A29" s="26">
        <v>24</v>
      </c>
      <c r="B29" s="116" t="s">
        <v>86</v>
      </c>
      <c r="C29" s="116" t="s">
        <v>87</v>
      </c>
      <c r="D29" s="116" t="s">
        <v>88</v>
      </c>
      <c r="E29" s="9">
        <v>2300</v>
      </c>
      <c r="F29" s="9">
        <v>900</v>
      </c>
      <c r="G29" s="9">
        <v>420</v>
      </c>
      <c r="H29" s="10"/>
      <c r="I29" s="10"/>
      <c r="J29" s="10"/>
      <c r="K29" s="9"/>
      <c r="L29" s="9"/>
      <c r="M29" s="9"/>
      <c r="N29" s="29"/>
      <c r="O29" s="10"/>
      <c r="P29" s="10"/>
      <c r="Q29" s="118"/>
    </row>
    <row r="30" spans="1:17" ht="47.25" x14ac:dyDescent="0.25">
      <c r="A30" s="26">
        <v>25</v>
      </c>
      <c r="B30" s="116" t="s">
        <v>86</v>
      </c>
      <c r="C30" s="116" t="s">
        <v>89</v>
      </c>
      <c r="D30" s="116" t="s">
        <v>90</v>
      </c>
      <c r="E30" s="9">
        <v>1100</v>
      </c>
      <c r="F30" s="9">
        <v>500</v>
      </c>
      <c r="G30" s="9">
        <v>220</v>
      </c>
      <c r="H30" s="10"/>
      <c r="I30" s="10"/>
      <c r="J30" s="10"/>
      <c r="K30" s="9"/>
      <c r="L30" s="9"/>
      <c r="M30" s="9"/>
      <c r="N30" s="29"/>
      <c r="O30" s="10"/>
      <c r="P30" s="10"/>
      <c r="Q30" s="118"/>
    </row>
    <row r="31" spans="1:17" ht="47.25" x14ac:dyDescent="0.25">
      <c r="A31" s="26">
        <v>26</v>
      </c>
      <c r="B31" s="116" t="s">
        <v>86</v>
      </c>
      <c r="C31" s="116" t="s">
        <v>91</v>
      </c>
      <c r="D31" s="116" t="s">
        <v>41</v>
      </c>
      <c r="E31" s="9">
        <v>470</v>
      </c>
      <c r="F31" s="9">
        <v>250</v>
      </c>
      <c r="G31" s="9">
        <v>160</v>
      </c>
      <c r="H31" s="10"/>
      <c r="I31" s="10"/>
      <c r="J31" s="10"/>
      <c r="K31" s="9"/>
      <c r="L31" s="9"/>
      <c r="M31" s="9"/>
      <c r="N31" s="29"/>
      <c r="O31" s="10"/>
      <c r="P31" s="10"/>
      <c r="Q31" s="118"/>
    </row>
    <row r="32" spans="1:17" ht="47.25" x14ac:dyDescent="0.25">
      <c r="A32" s="26">
        <v>27</v>
      </c>
      <c r="B32" s="116" t="s">
        <v>92</v>
      </c>
      <c r="C32" s="116" t="s">
        <v>67</v>
      </c>
      <c r="D32" s="116" t="s">
        <v>93</v>
      </c>
      <c r="E32" s="9">
        <v>1100</v>
      </c>
      <c r="F32" s="9">
        <v>500</v>
      </c>
      <c r="G32" s="9">
        <v>220</v>
      </c>
      <c r="H32" s="10"/>
      <c r="I32" s="10"/>
      <c r="J32" s="10"/>
      <c r="K32" s="9"/>
      <c r="L32" s="9"/>
      <c r="M32" s="9"/>
      <c r="N32" s="29"/>
      <c r="O32" s="10"/>
      <c r="P32" s="10"/>
      <c r="Q32" s="118"/>
    </row>
    <row r="33" spans="1:17" ht="47.25" x14ac:dyDescent="0.25">
      <c r="A33" s="26">
        <v>28</v>
      </c>
      <c r="B33" s="116" t="s">
        <v>94</v>
      </c>
      <c r="C33" s="116" t="s">
        <v>95</v>
      </c>
      <c r="D33" s="116" t="s">
        <v>96</v>
      </c>
      <c r="E33" s="9">
        <v>1400</v>
      </c>
      <c r="F33" s="9">
        <v>500</v>
      </c>
      <c r="G33" s="9">
        <v>280</v>
      </c>
      <c r="H33" s="10"/>
      <c r="I33" s="10"/>
      <c r="J33" s="10"/>
      <c r="K33" s="9"/>
      <c r="L33" s="9"/>
      <c r="M33" s="9"/>
      <c r="N33" s="29"/>
      <c r="O33" s="10"/>
      <c r="P33" s="10"/>
      <c r="Q33" s="118"/>
    </row>
    <row r="34" spans="1:17" ht="31.5" x14ac:dyDescent="0.25">
      <c r="A34" s="26">
        <v>29</v>
      </c>
      <c r="B34" s="116" t="s">
        <v>94</v>
      </c>
      <c r="C34" s="116" t="s">
        <v>97</v>
      </c>
      <c r="D34" s="116" t="s">
        <v>98</v>
      </c>
      <c r="E34" s="9">
        <v>800</v>
      </c>
      <c r="F34" s="9">
        <v>320</v>
      </c>
      <c r="G34" s="9">
        <v>150</v>
      </c>
      <c r="H34" s="10"/>
      <c r="I34" s="10"/>
      <c r="J34" s="10"/>
      <c r="K34" s="9"/>
      <c r="L34" s="9"/>
      <c r="M34" s="9"/>
      <c r="N34" s="29"/>
      <c r="O34" s="10"/>
      <c r="P34" s="10"/>
      <c r="Q34" s="118"/>
    </row>
    <row r="35" spans="1:17" ht="31.5" x14ac:dyDescent="0.25">
      <c r="A35" s="26">
        <v>30</v>
      </c>
      <c r="B35" s="116" t="s">
        <v>94</v>
      </c>
      <c r="C35" s="116" t="s">
        <v>99</v>
      </c>
      <c r="D35" s="116" t="s">
        <v>100</v>
      </c>
      <c r="E35" s="9">
        <v>720</v>
      </c>
      <c r="F35" s="9">
        <v>280</v>
      </c>
      <c r="G35" s="9">
        <v>170</v>
      </c>
      <c r="H35" s="10"/>
      <c r="I35" s="10"/>
      <c r="J35" s="10"/>
      <c r="K35" s="9"/>
      <c r="L35" s="9"/>
      <c r="M35" s="9"/>
      <c r="N35" s="29"/>
      <c r="O35" s="10"/>
      <c r="P35" s="10"/>
      <c r="Q35" s="118"/>
    </row>
    <row r="36" spans="1:17" ht="31.5" x14ac:dyDescent="0.25">
      <c r="A36" s="26">
        <v>31</v>
      </c>
      <c r="B36" s="116" t="s">
        <v>101</v>
      </c>
      <c r="C36" s="116" t="s">
        <v>102</v>
      </c>
      <c r="D36" s="116" t="s">
        <v>103</v>
      </c>
      <c r="E36" s="9">
        <v>1100</v>
      </c>
      <c r="F36" s="9">
        <v>500</v>
      </c>
      <c r="G36" s="9">
        <v>220</v>
      </c>
      <c r="H36" s="10"/>
      <c r="I36" s="10"/>
      <c r="J36" s="10"/>
      <c r="K36" s="9"/>
      <c r="L36" s="9"/>
      <c r="M36" s="9"/>
      <c r="N36" s="29"/>
      <c r="O36" s="10"/>
      <c r="P36" s="10"/>
      <c r="Q36" s="118"/>
    </row>
    <row r="37" spans="1:17" ht="47.25" x14ac:dyDescent="0.25">
      <c r="A37" s="26">
        <v>32</v>
      </c>
      <c r="B37" s="116" t="s">
        <v>104</v>
      </c>
      <c r="C37" s="116" t="s">
        <v>105</v>
      </c>
      <c r="D37" s="116" t="s">
        <v>106</v>
      </c>
      <c r="E37" s="9">
        <v>1400</v>
      </c>
      <c r="F37" s="9">
        <v>500</v>
      </c>
      <c r="G37" s="9">
        <v>280</v>
      </c>
      <c r="H37" s="10"/>
      <c r="I37" s="10"/>
      <c r="J37" s="10"/>
      <c r="K37" s="9"/>
      <c r="L37" s="9"/>
      <c r="M37" s="9"/>
      <c r="N37" s="29"/>
      <c r="O37" s="10"/>
      <c r="P37" s="10"/>
      <c r="Q37" s="118"/>
    </row>
    <row r="38" spans="1:17" ht="31.5" x14ac:dyDescent="0.25">
      <c r="A38" s="26">
        <v>33</v>
      </c>
      <c r="B38" s="116" t="s">
        <v>107</v>
      </c>
      <c r="C38" s="116" t="s">
        <v>54</v>
      </c>
      <c r="D38" s="116" t="s">
        <v>108</v>
      </c>
      <c r="E38" s="9">
        <v>900</v>
      </c>
      <c r="F38" s="9">
        <v>360</v>
      </c>
      <c r="G38" s="9">
        <v>170</v>
      </c>
      <c r="H38" s="10"/>
      <c r="I38" s="10"/>
      <c r="J38" s="10"/>
      <c r="K38" s="9"/>
      <c r="L38" s="9"/>
      <c r="M38" s="9"/>
      <c r="N38" s="29"/>
      <c r="O38" s="10"/>
      <c r="P38" s="10"/>
      <c r="Q38" s="118"/>
    </row>
    <row r="39" spans="1:17" ht="31.5" x14ac:dyDescent="0.25">
      <c r="A39" s="26">
        <v>34</v>
      </c>
      <c r="B39" s="116" t="s">
        <v>109</v>
      </c>
      <c r="C39" s="116" t="s">
        <v>54</v>
      </c>
      <c r="D39" s="116" t="s">
        <v>110</v>
      </c>
      <c r="E39" s="9">
        <v>1200</v>
      </c>
      <c r="F39" s="9">
        <v>500</v>
      </c>
      <c r="G39" s="9">
        <v>220</v>
      </c>
      <c r="H39" s="10"/>
      <c r="I39" s="10"/>
      <c r="J39" s="10"/>
      <c r="K39" s="9"/>
      <c r="L39" s="9"/>
      <c r="M39" s="9"/>
      <c r="N39" s="10"/>
      <c r="O39" s="10"/>
      <c r="P39" s="10"/>
      <c r="Q39" s="118"/>
    </row>
    <row r="40" spans="1:17" ht="31.5" x14ac:dyDescent="0.25">
      <c r="A40" s="26">
        <v>35</v>
      </c>
      <c r="B40" s="116" t="s">
        <v>111</v>
      </c>
      <c r="C40" s="116" t="s">
        <v>112</v>
      </c>
      <c r="D40" s="116" t="s">
        <v>113</v>
      </c>
      <c r="E40" s="9">
        <v>900</v>
      </c>
      <c r="F40" s="9">
        <v>360</v>
      </c>
      <c r="G40" s="9">
        <v>170</v>
      </c>
      <c r="H40" s="10"/>
      <c r="I40" s="10"/>
      <c r="J40" s="10"/>
      <c r="K40" s="9"/>
      <c r="L40" s="9"/>
      <c r="M40" s="9"/>
      <c r="N40" s="29"/>
      <c r="O40" s="10"/>
      <c r="P40" s="10"/>
      <c r="Q40" s="118"/>
    </row>
    <row r="41" spans="1:17" ht="47.25" x14ac:dyDescent="0.25">
      <c r="A41" s="26">
        <v>36</v>
      </c>
      <c r="B41" s="116" t="s">
        <v>114</v>
      </c>
      <c r="C41" s="116" t="s">
        <v>115</v>
      </c>
      <c r="D41" s="116" t="s">
        <v>116</v>
      </c>
      <c r="E41" s="9">
        <v>800</v>
      </c>
      <c r="F41" s="9">
        <v>320</v>
      </c>
      <c r="G41" s="9">
        <v>150</v>
      </c>
      <c r="H41" s="10"/>
      <c r="I41" s="10"/>
      <c r="J41" s="10"/>
      <c r="K41" s="9"/>
      <c r="L41" s="9"/>
      <c r="M41" s="9"/>
      <c r="N41" s="29"/>
      <c r="O41" s="10"/>
      <c r="P41" s="10"/>
      <c r="Q41" s="118"/>
    </row>
    <row r="42" spans="1:17" ht="31.5" x14ac:dyDescent="0.25">
      <c r="A42" s="26">
        <v>37</v>
      </c>
      <c r="B42" s="116" t="s">
        <v>117</v>
      </c>
      <c r="C42" s="116" t="s">
        <v>54</v>
      </c>
      <c r="D42" s="116" t="s">
        <v>118</v>
      </c>
      <c r="E42" s="9">
        <v>800</v>
      </c>
      <c r="F42" s="9">
        <v>320</v>
      </c>
      <c r="G42" s="9">
        <v>150</v>
      </c>
      <c r="H42" s="10"/>
      <c r="I42" s="10"/>
      <c r="J42" s="10"/>
      <c r="K42" s="9"/>
      <c r="L42" s="9"/>
      <c r="M42" s="9"/>
      <c r="N42" s="29"/>
      <c r="O42" s="10"/>
      <c r="P42" s="10"/>
      <c r="Q42" s="118"/>
    </row>
    <row r="43" spans="1:17" ht="31.5" x14ac:dyDescent="0.25">
      <c r="A43" s="26">
        <v>38</v>
      </c>
      <c r="B43" s="116" t="s">
        <v>119</v>
      </c>
      <c r="C43" s="116" t="s">
        <v>57</v>
      </c>
      <c r="D43" s="116" t="s">
        <v>120</v>
      </c>
      <c r="E43" s="9">
        <v>800</v>
      </c>
      <c r="F43" s="9">
        <v>320</v>
      </c>
      <c r="G43" s="9">
        <v>150</v>
      </c>
      <c r="H43" s="10"/>
      <c r="I43" s="10"/>
      <c r="J43" s="10"/>
      <c r="K43" s="9"/>
      <c r="L43" s="9"/>
      <c r="M43" s="9"/>
      <c r="N43" s="29"/>
      <c r="O43" s="10"/>
      <c r="P43" s="10"/>
      <c r="Q43" s="118"/>
    </row>
    <row r="44" spans="1:17" ht="47.25" x14ac:dyDescent="0.25">
      <c r="A44" s="26">
        <v>39</v>
      </c>
      <c r="B44" s="116" t="s">
        <v>119</v>
      </c>
      <c r="C44" s="116" t="s">
        <v>121</v>
      </c>
      <c r="D44" s="116" t="s">
        <v>122</v>
      </c>
      <c r="E44" s="29">
        <v>510</v>
      </c>
      <c r="F44" s="29">
        <v>250</v>
      </c>
      <c r="G44" s="29">
        <v>150</v>
      </c>
      <c r="H44" s="10"/>
      <c r="I44" s="10"/>
      <c r="J44" s="10"/>
      <c r="K44" s="9"/>
      <c r="L44" s="9"/>
      <c r="M44" s="9"/>
      <c r="N44" s="29"/>
      <c r="O44" s="10"/>
      <c r="P44" s="10"/>
      <c r="Q44" s="118"/>
    </row>
    <row r="45" spans="1:17" ht="31.5" x14ac:dyDescent="0.25">
      <c r="A45" s="26">
        <v>40</v>
      </c>
      <c r="B45" s="116" t="s">
        <v>123</v>
      </c>
      <c r="C45" s="116" t="s">
        <v>124</v>
      </c>
      <c r="D45" s="116" t="s">
        <v>125</v>
      </c>
      <c r="E45" s="9">
        <v>440</v>
      </c>
      <c r="F45" s="9">
        <v>230</v>
      </c>
      <c r="G45" s="9">
        <v>150</v>
      </c>
      <c r="H45" s="10"/>
      <c r="I45" s="10"/>
      <c r="J45" s="10"/>
      <c r="K45" s="9"/>
      <c r="L45" s="9"/>
      <c r="M45" s="9"/>
      <c r="N45" s="29"/>
      <c r="O45" s="10"/>
      <c r="P45" s="10"/>
      <c r="Q45" s="118"/>
    </row>
    <row r="46" spans="1:17" ht="47.25" x14ac:dyDescent="0.25">
      <c r="A46" s="26">
        <v>41</v>
      </c>
      <c r="B46" s="116" t="s">
        <v>126</v>
      </c>
      <c r="C46" s="116" t="s">
        <v>127</v>
      </c>
      <c r="D46" s="116" t="s">
        <v>74</v>
      </c>
      <c r="E46" s="9">
        <v>500</v>
      </c>
      <c r="F46" s="9">
        <v>250</v>
      </c>
      <c r="G46" s="9">
        <v>150</v>
      </c>
      <c r="H46" s="10"/>
      <c r="I46" s="10"/>
      <c r="J46" s="10"/>
      <c r="K46" s="9"/>
      <c r="L46" s="9"/>
      <c r="M46" s="9"/>
      <c r="N46" s="29"/>
      <c r="O46" s="10"/>
      <c r="P46" s="10"/>
      <c r="Q46" s="118"/>
    </row>
    <row r="47" spans="1:17" ht="31.5" x14ac:dyDescent="0.25">
      <c r="A47" s="26">
        <v>42</v>
      </c>
      <c r="B47" s="116" t="s">
        <v>128</v>
      </c>
      <c r="C47" s="116" t="s">
        <v>57</v>
      </c>
      <c r="D47" s="116" t="s">
        <v>129</v>
      </c>
      <c r="E47" s="9">
        <v>500</v>
      </c>
      <c r="F47" s="9">
        <v>250</v>
      </c>
      <c r="G47" s="9">
        <v>150</v>
      </c>
      <c r="H47" s="10"/>
      <c r="I47" s="10"/>
      <c r="J47" s="10"/>
      <c r="K47" s="9"/>
      <c r="L47" s="9"/>
      <c r="M47" s="9"/>
      <c r="N47" s="29"/>
      <c r="O47" s="10"/>
      <c r="P47" s="10"/>
      <c r="Q47" s="118"/>
    </row>
    <row r="48" spans="1:17" ht="31.5" x14ac:dyDescent="0.25">
      <c r="A48" s="26">
        <v>43</v>
      </c>
      <c r="B48" s="116" t="s">
        <v>130</v>
      </c>
      <c r="C48" s="116" t="s">
        <v>67</v>
      </c>
      <c r="D48" s="116" t="s">
        <v>131</v>
      </c>
      <c r="E48" s="9">
        <v>510</v>
      </c>
      <c r="F48" s="9">
        <v>250</v>
      </c>
      <c r="G48" s="9">
        <v>150</v>
      </c>
      <c r="H48" s="10"/>
      <c r="I48" s="10"/>
      <c r="J48" s="10"/>
      <c r="K48" s="9"/>
      <c r="L48" s="9"/>
      <c r="M48" s="9"/>
      <c r="N48" s="29"/>
      <c r="O48" s="10"/>
      <c r="P48" s="10"/>
      <c r="Q48" s="118"/>
    </row>
    <row r="49" spans="1:17" ht="31.5" x14ac:dyDescent="0.25">
      <c r="A49" s="26">
        <v>44</v>
      </c>
      <c r="B49" s="116" t="s">
        <v>132</v>
      </c>
      <c r="C49" s="116" t="s">
        <v>133</v>
      </c>
      <c r="D49" s="116" t="s">
        <v>134</v>
      </c>
      <c r="E49" s="9">
        <v>800</v>
      </c>
      <c r="F49" s="9">
        <v>610</v>
      </c>
      <c r="G49" s="9">
        <v>270</v>
      </c>
      <c r="H49" s="10"/>
      <c r="I49" s="10"/>
      <c r="J49" s="10"/>
      <c r="K49" s="9"/>
      <c r="L49" s="9"/>
      <c r="M49" s="9"/>
      <c r="N49" s="29"/>
      <c r="O49" s="10"/>
      <c r="P49" s="10"/>
      <c r="Q49" s="118"/>
    </row>
    <row r="50" spans="1:17" ht="31.5" x14ac:dyDescent="0.25">
      <c r="A50" s="26">
        <v>45</v>
      </c>
      <c r="B50" s="116" t="s">
        <v>132</v>
      </c>
      <c r="C50" s="116" t="s">
        <v>135</v>
      </c>
      <c r="D50" s="116" t="s">
        <v>136</v>
      </c>
      <c r="E50" s="9">
        <v>510</v>
      </c>
      <c r="F50" s="9">
        <v>250</v>
      </c>
      <c r="G50" s="9">
        <v>150</v>
      </c>
      <c r="H50" s="10"/>
      <c r="I50" s="10"/>
      <c r="J50" s="10"/>
      <c r="K50" s="9"/>
      <c r="L50" s="9"/>
      <c r="M50" s="9"/>
      <c r="N50" s="29"/>
      <c r="O50" s="10"/>
      <c r="P50" s="10"/>
      <c r="Q50" s="118"/>
    </row>
    <row r="51" spans="1:17" ht="31.5" x14ac:dyDescent="0.25">
      <c r="A51" s="26">
        <v>46</v>
      </c>
      <c r="B51" s="116" t="s">
        <v>137</v>
      </c>
      <c r="C51" s="116" t="s">
        <v>138</v>
      </c>
      <c r="D51" s="116" t="s">
        <v>139</v>
      </c>
      <c r="E51" s="9">
        <v>510</v>
      </c>
      <c r="F51" s="9">
        <v>250</v>
      </c>
      <c r="G51" s="9">
        <v>150</v>
      </c>
      <c r="H51" s="10"/>
      <c r="I51" s="10"/>
      <c r="J51" s="10"/>
      <c r="K51" s="9"/>
      <c r="L51" s="9"/>
      <c r="M51" s="9"/>
      <c r="N51" s="29"/>
      <c r="O51" s="10"/>
      <c r="P51" s="10"/>
      <c r="Q51" s="118"/>
    </row>
    <row r="52" spans="1:17" ht="31.5" x14ac:dyDescent="0.25">
      <c r="A52" s="26">
        <v>47</v>
      </c>
      <c r="B52" s="116" t="s">
        <v>140</v>
      </c>
      <c r="C52" s="116" t="s">
        <v>138</v>
      </c>
      <c r="D52" s="116" t="s">
        <v>110</v>
      </c>
      <c r="E52" s="9">
        <v>510</v>
      </c>
      <c r="F52" s="9">
        <v>250</v>
      </c>
      <c r="G52" s="9">
        <v>150</v>
      </c>
      <c r="H52" s="10"/>
      <c r="I52" s="10"/>
      <c r="J52" s="10"/>
      <c r="K52" s="9"/>
      <c r="L52" s="9"/>
      <c r="M52" s="9"/>
      <c r="N52" s="29"/>
      <c r="O52" s="10"/>
      <c r="P52" s="10"/>
      <c r="Q52" s="118"/>
    </row>
    <row r="53" spans="1:17" ht="31.5" x14ac:dyDescent="0.25">
      <c r="A53" s="26">
        <v>48</v>
      </c>
      <c r="B53" s="116" t="s">
        <v>141</v>
      </c>
      <c r="C53" s="116" t="s">
        <v>138</v>
      </c>
      <c r="D53" s="116" t="s">
        <v>142</v>
      </c>
      <c r="E53" s="9">
        <v>510</v>
      </c>
      <c r="F53" s="9">
        <v>250</v>
      </c>
      <c r="G53" s="9">
        <v>150</v>
      </c>
      <c r="H53" s="10"/>
      <c r="I53" s="10"/>
      <c r="J53" s="10"/>
      <c r="K53" s="9"/>
      <c r="L53" s="9"/>
      <c r="M53" s="9"/>
      <c r="N53" s="29"/>
      <c r="O53" s="10"/>
      <c r="P53" s="10"/>
      <c r="Q53" s="118"/>
    </row>
    <row r="54" spans="1:17" ht="31.5" x14ac:dyDescent="0.25">
      <c r="A54" s="26">
        <v>49</v>
      </c>
      <c r="B54" s="116" t="s">
        <v>143</v>
      </c>
      <c r="C54" s="116" t="s">
        <v>61</v>
      </c>
      <c r="D54" s="116" t="s">
        <v>144</v>
      </c>
      <c r="E54" s="9">
        <v>930</v>
      </c>
      <c r="F54" s="9">
        <v>360</v>
      </c>
      <c r="G54" s="9">
        <v>170</v>
      </c>
      <c r="H54" s="10"/>
      <c r="I54" s="10"/>
      <c r="J54" s="10"/>
      <c r="K54" s="9"/>
      <c r="L54" s="9"/>
      <c r="M54" s="9"/>
      <c r="N54" s="29"/>
      <c r="O54" s="10"/>
      <c r="P54" s="10"/>
      <c r="Q54" s="118"/>
    </row>
    <row r="55" spans="1:17" ht="31.5" x14ac:dyDescent="0.25">
      <c r="A55" s="26">
        <v>50</v>
      </c>
      <c r="B55" s="116" t="s">
        <v>145</v>
      </c>
      <c r="C55" s="116" t="s">
        <v>54</v>
      </c>
      <c r="D55" s="116" t="s">
        <v>146</v>
      </c>
      <c r="E55" s="9">
        <v>780</v>
      </c>
      <c r="F55" s="9">
        <v>370</v>
      </c>
      <c r="G55" s="9">
        <v>180</v>
      </c>
      <c r="H55" s="10"/>
      <c r="I55" s="10"/>
      <c r="J55" s="10"/>
      <c r="K55" s="9"/>
      <c r="L55" s="9"/>
      <c r="M55" s="9"/>
      <c r="N55" s="29"/>
      <c r="O55" s="10"/>
      <c r="P55" s="10"/>
      <c r="Q55" s="118"/>
    </row>
    <row r="56" spans="1:17" ht="31.5" x14ac:dyDescent="0.25">
      <c r="A56" s="26">
        <v>51</v>
      </c>
      <c r="B56" s="116" t="s">
        <v>147</v>
      </c>
      <c r="C56" s="116" t="s">
        <v>54</v>
      </c>
      <c r="D56" s="116" t="s">
        <v>148</v>
      </c>
      <c r="E56" s="9">
        <v>510</v>
      </c>
      <c r="F56" s="9">
        <v>250</v>
      </c>
      <c r="G56" s="9">
        <v>150</v>
      </c>
      <c r="H56" s="10"/>
      <c r="I56" s="10"/>
      <c r="J56" s="10"/>
      <c r="K56" s="9"/>
      <c r="L56" s="9"/>
      <c r="M56" s="9"/>
      <c r="N56" s="10"/>
      <c r="O56" s="10"/>
      <c r="P56" s="10"/>
      <c r="Q56" s="118"/>
    </row>
    <row r="57" spans="1:17" ht="31.5" x14ac:dyDescent="0.25">
      <c r="A57" s="26">
        <v>52</v>
      </c>
      <c r="B57" s="116" t="s">
        <v>149</v>
      </c>
      <c r="C57" s="116" t="s">
        <v>67</v>
      </c>
      <c r="D57" s="116" t="s">
        <v>150</v>
      </c>
      <c r="E57" s="9">
        <v>1000</v>
      </c>
      <c r="F57" s="9">
        <v>400</v>
      </c>
      <c r="G57" s="9">
        <v>170</v>
      </c>
      <c r="H57" s="10"/>
      <c r="I57" s="10"/>
      <c r="J57" s="10"/>
      <c r="K57" s="28"/>
      <c r="L57" s="117"/>
      <c r="M57" s="117"/>
      <c r="N57" s="117"/>
      <c r="O57" s="117"/>
      <c r="P57" s="117"/>
      <c r="Q57" s="118"/>
    </row>
    <row r="58" spans="1:17" ht="31.5" x14ac:dyDescent="0.25">
      <c r="A58" s="26">
        <v>53</v>
      </c>
      <c r="B58" s="116" t="s">
        <v>151</v>
      </c>
      <c r="C58" s="116" t="s">
        <v>67</v>
      </c>
      <c r="D58" s="116" t="s">
        <v>152</v>
      </c>
      <c r="E58" s="9">
        <v>380</v>
      </c>
      <c r="F58" s="9">
        <v>190</v>
      </c>
      <c r="G58" s="9">
        <v>140</v>
      </c>
      <c r="H58" s="10"/>
      <c r="I58" s="10"/>
      <c r="J58" s="10"/>
      <c r="K58" s="28"/>
      <c r="L58" s="117"/>
      <c r="M58" s="117"/>
      <c r="N58" s="117"/>
      <c r="O58" s="117"/>
      <c r="P58" s="117"/>
      <c r="Q58" s="118"/>
    </row>
    <row r="59" spans="1:17" ht="31.5" x14ac:dyDescent="0.25">
      <c r="A59" s="26">
        <v>54</v>
      </c>
      <c r="B59" s="116" t="s">
        <v>153</v>
      </c>
      <c r="C59" s="116" t="s">
        <v>67</v>
      </c>
      <c r="D59" s="116" t="s">
        <v>154</v>
      </c>
      <c r="E59" s="9">
        <v>380</v>
      </c>
      <c r="F59" s="9">
        <v>190</v>
      </c>
      <c r="G59" s="9">
        <v>140</v>
      </c>
      <c r="H59" s="10"/>
      <c r="I59" s="10"/>
      <c r="J59" s="10"/>
      <c r="K59" s="28"/>
      <c r="L59" s="117"/>
      <c r="M59" s="117"/>
      <c r="N59" s="117"/>
      <c r="O59" s="117"/>
      <c r="P59" s="117"/>
      <c r="Q59" s="118"/>
    </row>
    <row r="60" spans="1:17" ht="31.5" x14ac:dyDescent="0.25">
      <c r="A60" s="26">
        <v>55</v>
      </c>
      <c r="B60" s="116" t="s">
        <v>155</v>
      </c>
      <c r="C60" s="116" t="s">
        <v>67</v>
      </c>
      <c r="D60" s="116" t="s">
        <v>154</v>
      </c>
      <c r="E60" s="9">
        <v>470</v>
      </c>
      <c r="F60" s="9">
        <v>250</v>
      </c>
      <c r="G60" s="9">
        <v>160</v>
      </c>
      <c r="H60" s="10"/>
      <c r="I60" s="10"/>
      <c r="J60" s="10"/>
      <c r="K60" s="12"/>
      <c r="L60" s="12"/>
      <c r="M60" s="12"/>
      <c r="N60" s="125"/>
      <c r="O60" s="125"/>
      <c r="P60" s="12"/>
      <c r="Q60" s="118"/>
    </row>
    <row r="61" spans="1:17" ht="31.5" x14ac:dyDescent="0.25">
      <c r="A61" s="26">
        <v>56</v>
      </c>
      <c r="B61" s="116" t="s">
        <v>156</v>
      </c>
      <c r="C61" s="116" t="s">
        <v>67</v>
      </c>
      <c r="D61" s="116" t="s">
        <v>157</v>
      </c>
      <c r="E61" s="9">
        <v>380</v>
      </c>
      <c r="F61" s="9">
        <v>190</v>
      </c>
      <c r="G61" s="9">
        <v>140</v>
      </c>
      <c r="H61" s="10"/>
      <c r="I61" s="10"/>
      <c r="J61" s="10"/>
      <c r="K61" s="12"/>
      <c r="L61" s="12"/>
      <c r="M61" s="12"/>
      <c r="N61" s="125"/>
      <c r="O61" s="125"/>
      <c r="P61" s="12"/>
      <c r="Q61" s="118"/>
    </row>
    <row r="62" spans="1:17" ht="31.5" x14ac:dyDescent="0.25">
      <c r="A62" s="26">
        <v>57</v>
      </c>
      <c r="B62" s="116" t="s">
        <v>158</v>
      </c>
      <c r="C62" s="116" t="s">
        <v>67</v>
      </c>
      <c r="D62" s="116" t="s">
        <v>159</v>
      </c>
      <c r="E62" s="9">
        <v>380</v>
      </c>
      <c r="F62" s="9">
        <v>190</v>
      </c>
      <c r="G62" s="9">
        <v>140</v>
      </c>
      <c r="H62" s="10"/>
      <c r="I62" s="10"/>
      <c r="J62" s="10"/>
      <c r="K62" s="12"/>
      <c r="L62" s="12"/>
      <c r="M62" s="12"/>
      <c r="N62" s="125"/>
      <c r="O62" s="125"/>
      <c r="P62" s="12"/>
      <c r="Q62" s="118"/>
    </row>
    <row r="63" spans="1:17" ht="31.5" x14ac:dyDescent="0.25">
      <c r="A63" s="26">
        <v>58</v>
      </c>
      <c r="B63" s="116" t="s">
        <v>160</v>
      </c>
      <c r="C63" s="116" t="s">
        <v>67</v>
      </c>
      <c r="D63" s="116" t="s">
        <v>161</v>
      </c>
      <c r="E63" s="9">
        <v>380</v>
      </c>
      <c r="F63" s="9">
        <v>190</v>
      </c>
      <c r="G63" s="9">
        <v>140</v>
      </c>
      <c r="H63" s="10"/>
      <c r="I63" s="10"/>
      <c r="J63" s="10"/>
      <c r="K63" s="12"/>
      <c r="L63" s="12"/>
      <c r="M63" s="12"/>
      <c r="N63" s="12"/>
      <c r="O63" s="12"/>
      <c r="P63" s="12"/>
      <c r="Q63" s="118"/>
    </row>
    <row r="64" spans="1:17" ht="31.5" x14ac:dyDescent="0.25">
      <c r="A64" s="26">
        <v>59</v>
      </c>
      <c r="B64" s="116" t="s">
        <v>162</v>
      </c>
      <c r="C64" s="116" t="s">
        <v>67</v>
      </c>
      <c r="D64" s="116" t="s">
        <v>163</v>
      </c>
      <c r="E64" s="9">
        <v>470</v>
      </c>
      <c r="F64" s="9">
        <v>250</v>
      </c>
      <c r="G64" s="9">
        <v>160</v>
      </c>
      <c r="H64" s="10"/>
      <c r="I64" s="10"/>
      <c r="J64" s="10"/>
      <c r="K64" s="12"/>
      <c r="L64" s="12"/>
      <c r="M64" s="12"/>
      <c r="N64" s="12"/>
      <c r="O64" s="12"/>
      <c r="P64" s="12"/>
      <c r="Q64" s="118"/>
    </row>
    <row r="65" spans="1:17" ht="31.5" x14ac:dyDescent="0.25">
      <c r="A65" s="26">
        <v>60</v>
      </c>
      <c r="B65" s="116" t="s">
        <v>164</v>
      </c>
      <c r="C65" s="116" t="s">
        <v>67</v>
      </c>
      <c r="D65" s="116" t="s">
        <v>165</v>
      </c>
      <c r="E65" s="9">
        <v>380</v>
      </c>
      <c r="F65" s="9">
        <v>190</v>
      </c>
      <c r="G65" s="9">
        <v>140</v>
      </c>
      <c r="H65" s="10"/>
      <c r="I65" s="10"/>
      <c r="J65" s="10"/>
      <c r="K65" s="12"/>
      <c r="L65" s="12"/>
      <c r="M65" s="12"/>
      <c r="N65" s="12"/>
      <c r="O65" s="12"/>
      <c r="P65" s="12"/>
      <c r="Q65" s="118"/>
    </row>
    <row r="66" spans="1:17" ht="31.5" x14ac:dyDescent="0.25">
      <c r="A66" s="26">
        <v>61</v>
      </c>
      <c r="B66" s="116" t="s">
        <v>166</v>
      </c>
      <c r="C66" s="116" t="s">
        <v>67</v>
      </c>
      <c r="D66" s="116" t="s">
        <v>110</v>
      </c>
      <c r="E66" s="9">
        <v>380</v>
      </c>
      <c r="F66" s="9">
        <v>190</v>
      </c>
      <c r="G66" s="9">
        <v>140</v>
      </c>
      <c r="H66" s="10"/>
      <c r="I66" s="10"/>
      <c r="J66" s="10"/>
      <c r="K66" s="117"/>
      <c r="L66" s="117"/>
      <c r="M66" s="117"/>
      <c r="N66" s="117"/>
      <c r="O66" s="117"/>
      <c r="P66" s="117"/>
      <c r="Q66" s="118"/>
    </row>
    <row r="67" spans="1:17" ht="31.5" x14ac:dyDescent="0.25">
      <c r="A67" s="26">
        <v>62</v>
      </c>
      <c r="B67" s="116" t="s">
        <v>167</v>
      </c>
      <c r="C67" s="116" t="s">
        <v>67</v>
      </c>
      <c r="D67" s="116" t="s">
        <v>110</v>
      </c>
      <c r="E67" s="9">
        <v>380</v>
      </c>
      <c r="F67" s="9">
        <v>190</v>
      </c>
      <c r="G67" s="9">
        <v>140</v>
      </c>
      <c r="H67" s="10"/>
      <c r="I67" s="10"/>
      <c r="J67" s="10"/>
      <c r="K67" s="117"/>
      <c r="L67" s="117"/>
      <c r="M67" s="117"/>
      <c r="N67" s="117"/>
      <c r="O67" s="117"/>
      <c r="P67" s="117"/>
      <c r="Q67" s="118"/>
    </row>
    <row r="68" spans="1:17" ht="31.5" x14ac:dyDescent="0.25">
      <c r="A68" s="26">
        <v>63</v>
      </c>
      <c r="B68" s="116" t="s">
        <v>168</v>
      </c>
      <c r="C68" s="116" t="s">
        <v>67</v>
      </c>
      <c r="D68" s="116" t="s">
        <v>169</v>
      </c>
      <c r="E68" s="9">
        <v>380</v>
      </c>
      <c r="F68" s="9">
        <v>190</v>
      </c>
      <c r="G68" s="9">
        <v>140</v>
      </c>
      <c r="H68" s="10"/>
      <c r="I68" s="10"/>
      <c r="J68" s="10"/>
      <c r="K68" s="117"/>
      <c r="L68" s="117"/>
      <c r="M68" s="117"/>
      <c r="N68" s="117"/>
      <c r="O68" s="117"/>
      <c r="P68" s="117"/>
      <c r="Q68" s="118"/>
    </row>
    <row r="69" spans="1:17" ht="31.5" x14ac:dyDescent="0.25">
      <c r="A69" s="26">
        <v>64</v>
      </c>
      <c r="B69" s="116" t="s">
        <v>170</v>
      </c>
      <c r="C69" s="116" t="s">
        <v>67</v>
      </c>
      <c r="D69" s="116" t="s">
        <v>171</v>
      </c>
      <c r="E69" s="9">
        <v>470</v>
      </c>
      <c r="F69" s="9">
        <v>250</v>
      </c>
      <c r="G69" s="9">
        <v>160</v>
      </c>
      <c r="H69" s="10"/>
      <c r="I69" s="10"/>
      <c r="J69" s="10"/>
      <c r="K69" s="117"/>
      <c r="L69" s="117"/>
      <c r="M69" s="117"/>
      <c r="N69" s="117"/>
      <c r="O69" s="117"/>
      <c r="P69" s="117"/>
      <c r="Q69" s="118"/>
    </row>
    <row r="70" spans="1:17" ht="31.5" x14ac:dyDescent="0.25">
      <c r="A70" s="26">
        <v>65</v>
      </c>
      <c r="B70" s="116" t="s">
        <v>172</v>
      </c>
      <c r="C70" s="116" t="s">
        <v>173</v>
      </c>
      <c r="D70" s="116" t="s">
        <v>110</v>
      </c>
      <c r="E70" s="9">
        <v>470</v>
      </c>
      <c r="F70" s="9">
        <v>250</v>
      </c>
      <c r="G70" s="9">
        <v>160</v>
      </c>
      <c r="H70" s="10"/>
      <c r="I70" s="10"/>
      <c r="J70" s="10"/>
      <c r="K70" s="117"/>
      <c r="L70" s="117"/>
      <c r="M70" s="117"/>
      <c r="N70" s="117"/>
      <c r="O70" s="117"/>
      <c r="P70" s="117"/>
      <c r="Q70" s="118"/>
    </row>
    <row r="71" spans="1:17" ht="31.5" x14ac:dyDescent="0.25">
      <c r="A71" s="26">
        <v>66</v>
      </c>
      <c r="B71" s="116" t="s">
        <v>174</v>
      </c>
      <c r="C71" s="116" t="s">
        <v>67</v>
      </c>
      <c r="D71" s="116" t="s">
        <v>169</v>
      </c>
      <c r="E71" s="9">
        <v>310</v>
      </c>
      <c r="F71" s="9">
        <v>210</v>
      </c>
      <c r="G71" s="9">
        <v>140</v>
      </c>
      <c r="H71" s="10"/>
      <c r="I71" s="10"/>
      <c r="J71" s="10"/>
      <c r="K71" s="117"/>
      <c r="L71" s="117"/>
      <c r="M71" s="117"/>
      <c r="N71" s="117"/>
      <c r="O71" s="117"/>
      <c r="P71" s="117"/>
      <c r="Q71" s="118"/>
    </row>
    <row r="72" spans="1:17" ht="31.5" x14ac:dyDescent="0.25">
      <c r="A72" s="26">
        <v>67</v>
      </c>
      <c r="B72" s="116" t="s">
        <v>175</v>
      </c>
      <c r="C72" s="116" t="s">
        <v>67</v>
      </c>
      <c r="D72" s="116" t="s">
        <v>176</v>
      </c>
      <c r="E72" s="9">
        <v>310</v>
      </c>
      <c r="F72" s="9">
        <v>210</v>
      </c>
      <c r="G72" s="9">
        <v>140</v>
      </c>
      <c r="H72" s="10"/>
      <c r="I72" s="10"/>
      <c r="J72" s="10"/>
      <c r="K72" s="117"/>
      <c r="L72" s="117"/>
      <c r="M72" s="117"/>
      <c r="N72" s="117"/>
      <c r="O72" s="117"/>
      <c r="P72" s="117"/>
      <c r="Q72" s="118"/>
    </row>
    <row r="73" spans="1:17" ht="31.5" x14ac:dyDescent="0.25">
      <c r="A73" s="26">
        <v>68</v>
      </c>
      <c r="B73" s="116" t="s">
        <v>177</v>
      </c>
      <c r="C73" s="116" t="s">
        <v>67</v>
      </c>
      <c r="D73" s="116" t="s">
        <v>75</v>
      </c>
      <c r="E73" s="9">
        <v>380</v>
      </c>
      <c r="F73" s="9">
        <v>190</v>
      </c>
      <c r="G73" s="9">
        <v>140</v>
      </c>
      <c r="H73" s="10"/>
      <c r="I73" s="10"/>
      <c r="J73" s="10"/>
      <c r="K73" s="117"/>
      <c r="L73" s="117"/>
      <c r="M73" s="117"/>
      <c r="N73" s="117"/>
      <c r="O73" s="117"/>
      <c r="P73" s="117"/>
      <c r="Q73" s="118"/>
    </row>
    <row r="74" spans="1:17" ht="31.5" x14ac:dyDescent="0.25">
      <c r="A74" s="26">
        <v>69</v>
      </c>
      <c r="B74" s="116" t="s">
        <v>178</v>
      </c>
      <c r="C74" s="116" t="s">
        <v>74</v>
      </c>
      <c r="D74" s="116" t="s">
        <v>179</v>
      </c>
      <c r="E74" s="9">
        <v>380</v>
      </c>
      <c r="F74" s="9">
        <v>190</v>
      </c>
      <c r="G74" s="9">
        <v>140</v>
      </c>
      <c r="H74" s="10"/>
      <c r="I74" s="10"/>
      <c r="J74" s="10"/>
      <c r="K74" s="117"/>
      <c r="L74" s="117"/>
      <c r="M74" s="117"/>
      <c r="N74" s="117"/>
      <c r="O74" s="117"/>
      <c r="P74" s="117"/>
      <c r="Q74" s="118"/>
    </row>
    <row r="75" spans="1:17" ht="31.5" x14ac:dyDescent="0.25">
      <c r="A75" s="26">
        <v>70</v>
      </c>
      <c r="B75" s="116" t="s">
        <v>180</v>
      </c>
      <c r="C75" s="116" t="s">
        <v>67</v>
      </c>
      <c r="D75" s="116" t="s">
        <v>181</v>
      </c>
      <c r="E75" s="9">
        <v>470</v>
      </c>
      <c r="F75" s="9">
        <v>250</v>
      </c>
      <c r="G75" s="9">
        <v>160</v>
      </c>
      <c r="H75" s="10"/>
      <c r="I75" s="10"/>
      <c r="J75" s="10"/>
      <c r="K75" s="117"/>
      <c r="L75" s="117"/>
      <c r="M75" s="117"/>
      <c r="N75" s="117"/>
      <c r="O75" s="117"/>
      <c r="P75" s="117"/>
      <c r="Q75" s="118"/>
    </row>
    <row r="76" spans="1:17" ht="31.5" x14ac:dyDescent="0.25">
      <c r="A76" s="26">
        <v>71</v>
      </c>
      <c r="B76" s="116" t="s">
        <v>182</v>
      </c>
      <c r="C76" s="116" t="s">
        <v>54</v>
      </c>
      <c r="D76" s="116" t="s">
        <v>183</v>
      </c>
      <c r="E76" s="9">
        <v>380</v>
      </c>
      <c r="F76" s="9">
        <v>190</v>
      </c>
      <c r="G76" s="9">
        <v>140</v>
      </c>
      <c r="H76" s="10"/>
      <c r="I76" s="10"/>
      <c r="J76" s="10"/>
      <c r="K76" s="117"/>
      <c r="L76" s="117"/>
      <c r="M76" s="117"/>
      <c r="N76" s="117"/>
      <c r="O76" s="117"/>
      <c r="P76" s="117"/>
      <c r="Q76" s="118"/>
    </row>
    <row r="77" spans="1:17" ht="31.5" x14ac:dyDescent="0.25">
      <c r="A77" s="26">
        <v>72</v>
      </c>
      <c r="B77" s="116" t="s">
        <v>184</v>
      </c>
      <c r="C77" s="116" t="s">
        <v>185</v>
      </c>
      <c r="D77" s="116" t="s">
        <v>110</v>
      </c>
      <c r="E77" s="9">
        <v>470</v>
      </c>
      <c r="F77" s="9">
        <v>250</v>
      </c>
      <c r="G77" s="9">
        <v>160</v>
      </c>
      <c r="H77" s="10"/>
      <c r="I77" s="10"/>
      <c r="J77" s="10"/>
      <c r="K77" s="117"/>
      <c r="L77" s="117"/>
      <c r="M77" s="117"/>
      <c r="N77" s="117"/>
      <c r="O77" s="117"/>
      <c r="P77" s="117"/>
      <c r="Q77" s="118"/>
    </row>
    <row r="78" spans="1:17" ht="31.5" x14ac:dyDescent="0.25">
      <c r="A78" s="26">
        <v>73</v>
      </c>
      <c r="B78" s="116" t="s">
        <v>186</v>
      </c>
      <c r="C78" s="116" t="s">
        <v>187</v>
      </c>
      <c r="D78" s="116" t="s">
        <v>188</v>
      </c>
      <c r="E78" s="9">
        <v>310</v>
      </c>
      <c r="F78" s="9">
        <v>210</v>
      </c>
      <c r="G78" s="9">
        <v>140</v>
      </c>
      <c r="H78" s="10"/>
      <c r="I78" s="10"/>
      <c r="J78" s="10"/>
      <c r="K78" s="117"/>
      <c r="L78" s="117"/>
      <c r="M78" s="117"/>
      <c r="N78" s="117"/>
      <c r="O78" s="117"/>
      <c r="P78" s="117"/>
      <c r="Q78" s="118"/>
    </row>
    <row r="79" spans="1:17" ht="31.5" x14ac:dyDescent="0.25">
      <c r="A79" s="26">
        <v>74</v>
      </c>
      <c r="B79" s="116" t="s">
        <v>189</v>
      </c>
      <c r="C79" s="116" t="s">
        <v>74</v>
      </c>
      <c r="D79" s="116" t="s">
        <v>190</v>
      </c>
      <c r="E79" s="9">
        <v>380</v>
      </c>
      <c r="F79" s="9">
        <v>240</v>
      </c>
      <c r="G79" s="9">
        <v>160</v>
      </c>
      <c r="H79" s="10"/>
      <c r="I79" s="10"/>
      <c r="J79" s="10"/>
      <c r="K79" s="117"/>
      <c r="L79" s="117"/>
      <c r="M79" s="117"/>
      <c r="N79" s="117"/>
      <c r="O79" s="117"/>
      <c r="P79" s="117"/>
      <c r="Q79" s="118"/>
    </row>
    <row r="80" spans="1:17" ht="31.5" x14ac:dyDescent="0.25">
      <c r="A80" s="26">
        <v>75</v>
      </c>
      <c r="B80" s="116" t="s">
        <v>191</v>
      </c>
      <c r="C80" s="116" t="s">
        <v>67</v>
      </c>
      <c r="D80" s="116" t="s">
        <v>159</v>
      </c>
      <c r="E80" s="9">
        <v>380</v>
      </c>
      <c r="F80" s="9">
        <v>240</v>
      </c>
      <c r="G80" s="9">
        <v>160</v>
      </c>
      <c r="H80" s="10"/>
      <c r="I80" s="10"/>
      <c r="J80" s="10"/>
      <c r="K80" s="117"/>
      <c r="L80" s="117"/>
      <c r="M80" s="117"/>
      <c r="N80" s="117"/>
      <c r="O80" s="117"/>
      <c r="P80" s="117"/>
      <c r="Q80" s="118"/>
    </row>
    <row r="81" spans="1:17" ht="31.5" x14ac:dyDescent="0.25">
      <c r="A81" s="26">
        <v>76</v>
      </c>
      <c r="B81" s="116" t="s">
        <v>192</v>
      </c>
      <c r="C81" s="116" t="s">
        <v>67</v>
      </c>
      <c r="D81" s="116" t="s">
        <v>193</v>
      </c>
      <c r="E81" s="9">
        <v>380</v>
      </c>
      <c r="F81" s="9">
        <v>240</v>
      </c>
      <c r="G81" s="9">
        <v>160</v>
      </c>
      <c r="H81" s="10"/>
      <c r="I81" s="10"/>
      <c r="J81" s="10"/>
      <c r="K81" s="117"/>
      <c r="L81" s="117"/>
      <c r="M81" s="117"/>
      <c r="N81" s="117"/>
      <c r="O81" s="117"/>
      <c r="P81" s="117"/>
      <c r="Q81" s="118"/>
    </row>
    <row r="82" spans="1:17" ht="31.5" x14ac:dyDescent="0.25">
      <c r="A82" s="26">
        <v>77</v>
      </c>
      <c r="B82" s="116" t="s">
        <v>194</v>
      </c>
      <c r="C82" s="116" t="s">
        <v>115</v>
      </c>
      <c r="D82" s="116" t="s">
        <v>154</v>
      </c>
      <c r="E82" s="9">
        <v>310</v>
      </c>
      <c r="F82" s="9">
        <v>210</v>
      </c>
      <c r="G82" s="9">
        <v>140</v>
      </c>
      <c r="H82" s="10"/>
      <c r="I82" s="10"/>
      <c r="J82" s="10"/>
      <c r="K82" s="117"/>
      <c r="L82" s="117"/>
      <c r="M82" s="117"/>
      <c r="N82" s="117"/>
      <c r="O82" s="117"/>
      <c r="P82" s="117"/>
      <c r="Q82" s="118"/>
    </row>
    <row r="83" spans="1:17" ht="31.5" x14ac:dyDescent="0.25">
      <c r="A83" s="26">
        <v>78</v>
      </c>
      <c r="B83" s="116" t="s">
        <v>195</v>
      </c>
      <c r="C83" s="116" t="s">
        <v>173</v>
      </c>
      <c r="D83" s="116" t="s">
        <v>157</v>
      </c>
      <c r="E83" s="9">
        <v>310</v>
      </c>
      <c r="F83" s="9">
        <v>210</v>
      </c>
      <c r="G83" s="9">
        <v>140</v>
      </c>
      <c r="H83" s="10"/>
      <c r="I83" s="10"/>
      <c r="J83" s="10"/>
      <c r="K83" s="117"/>
      <c r="L83" s="117"/>
      <c r="M83" s="117"/>
      <c r="N83" s="117"/>
      <c r="O83" s="117"/>
      <c r="P83" s="117"/>
      <c r="Q83" s="118"/>
    </row>
    <row r="84" spans="1:17" ht="31.5" x14ac:dyDescent="0.25">
      <c r="A84" s="26">
        <v>79</v>
      </c>
      <c r="B84" s="116" t="s">
        <v>196</v>
      </c>
      <c r="C84" s="116" t="s">
        <v>54</v>
      </c>
      <c r="D84" s="116" t="s">
        <v>152</v>
      </c>
      <c r="E84" s="9">
        <v>310</v>
      </c>
      <c r="F84" s="9">
        <v>210</v>
      </c>
      <c r="G84" s="9">
        <v>140</v>
      </c>
      <c r="H84" s="10"/>
      <c r="I84" s="10"/>
      <c r="J84" s="10"/>
      <c r="K84" s="117"/>
      <c r="L84" s="117"/>
      <c r="M84" s="117"/>
      <c r="N84" s="117"/>
      <c r="O84" s="117"/>
      <c r="P84" s="117"/>
      <c r="Q84" s="118"/>
    </row>
    <row r="85" spans="1:17" ht="31.5" x14ac:dyDescent="0.25">
      <c r="A85" s="26">
        <v>80</v>
      </c>
      <c r="B85" s="116" t="s">
        <v>197</v>
      </c>
      <c r="C85" s="116" t="s">
        <v>67</v>
      </c>
      <c r="D85" s="116" t="s">
        <v>110</v>
      </c>
      <c r="E85" s="9">
        <v>310</v>
      </c>
      <c r="F85" s="9">
        <v>210</v>
      </c>
      <c r="G85" s="9">
        <v>140</v>
      </c>
      <c r="H85" s="10"/>
      <c r="I85" s="10"/>
      <c r="J85" s="10"/>
      <c r="K85" s="117"/>
      <c r="L85" s="117"/>
      <c r="M85" s="117"/>
      <c r="N85" s="117"/>
      <c r="O85" s="117"/>
      <c r="P85" s="117"/>
      <c r="Q85" s="118"/>
    </row>
    <row r="86" spans="1:17" ht="31.5" x14ac:dyDescent="0.25">
      <c r="A86" s="26">
        <v>81</v>
      </c>
      <c r="B86" s="116" t="s">
        <v>198</v>
      </c>
      <c r="C86" s="116" t="s">
        <v>67</v>
      </c>
      <c r="D86" s="116" t="s">
        <v>199</v>
      </c>
      <c r="E86" s="9">
        <v>470</v>
      </c>
      <c r="F86" s="9">
        <v>250</v>
      </c>
      <c r="G86" s="9">
        <v>160</v>
      </c>
      <c r="H86" s="10"/>
      <c r="I86" s="10"/>
      <c r="J86" s="10"/>
      <c r="K86" s="117"/>
      <c r="L86" s="117"/>
      <c r="M86" s="117"/>
      <c r="N86" s="117"/>
      <c r="O86" s="117"/>
      <c r="P86" s="117"/>
      <c r="Q86" s="118"/>
    </row>
    <row r="87" spans="1:17" ht="47.25" x14ac:dyDescent="0.25">
      <c r="A87" s="26">
        <v>82</v>
      </c>
      <c r="B87" s="116" t="s">
        <v>200</v>
      </c>
      <c r="C87" s="116" t="s">
        <v>67</v>
      </c>
      <c r="D87" s="116" t="s">
        <v>201</v>
      </c>
      <c r="E87" s="9">
        <v>470</v>
      </c>
      <c r="F87" s="9">
        <v>250</v>
      </c>
      <c r="G87" s="9">
        <v>160</v>
      </c>
      <c r="H87" s="10"/>
      <c r="I87" s="10"/>
      <c r="J87" s="10"/>
      <c r="K87" s="117"/>
      <c r="L87" s="117"/>
      <c r="M87" s="117"/>
      <c r="N87" s="117"/>
      <c r="O87" s="117"/>
      <c r="P87" s="117"/>
      <c r="Q87" s="118"/>
    </row>
    <row r="88" spans="1:17" ht="47.25" x14ac:dyDescent="0.25">
      <c r="A88" s="26">
        <v>83</v>
      </c>
      <c r="B88" s="116" t="s">
        <v>202</v>
      </c>
      <c r="C88" s="116" t="s">
        <v>67</v>
      </c>
      <c r="D88" s="116" t="s">
        <v>203</v>
      </c>
      <c r="E88" s="9">
        <v>470</v>
      </c>
      <c r="F88" s="9">
        <v>250</v>
      </c>
      <c r="G88" s="9">
        <v>160</v>
      </c>
      <c r="H88" s="10"/>
      <c r="I88" s="10"/>
      <c r="J88" s="10"/>
      <c r="K88" s="117"/>
      <c r="L88" s="117"/>
      <c r="M88" s="117"/>
      <c r="N88" s="117"/>
      <c r="O88" s="117"/>
      <c r="P88" s="117"/>
      <c r="Q88" s="118"/>
    </row>
    <row r="89" spans="1:17" ht="31.5" x14ac:dyDescent="0.25">
      <c r="A89" s="26">
        <v>84</v>
      </c>
      <c r="B89" s="116" t="s">
        <v>204</v>
      </c>
      <c r="C89" s="116" t="s">
        <v>173</v>
      </c>
      <c r="D89" s="116" t="s">
        <v>193</v>
      </c>
      <c r="E89" s="9">
        <v>380</v>
      </c>
      <c r="F89" s="9">
        <v>190</v>
      </c>
      <c r="G89" s="9">
        <v>140</v>
      </c>
      <c r="H89" s="10"/>
      <c r="I89" s="10"/>
      <c r="J89" s="10"/>
      <c r="K89" s="117"/>
      <c r="L89" s="117"/>
      <c r="M89" s="117"/>
      <c r="N89" s="117"/>
      <c r="O89" s="117"/>
      <c r="P89" s="117"/>
      <c r="Q89" s="118"/>
    </row>
    <row r="90" spans="1:17" ht="31.5" x14ac:dyDescent="0.25">
      <c r="A90" s="26">
        <v>85</v>
      </c>
      <c r="B90" s="116" t="s">
        <v>205</v>
      </c>
      <c r="C90" s="116" t="s">
        <v>206</v>
      </c>
      <c r="D90" s="116" t="s">
        <v>207</v>
      </c>
      <c r="E90" s="9">
        <v>310</v>
      </c>
      <c r="F90" s="9">
        <v>210</v>
      </c>
      <c r="G90" s="9">
        <v>140</v>
      </c>
      <c r="H90" s="10"/>
      <c r="I90" s="10"/>
      <c r="J90" s="10"/>
      <c r="K90" s="117"/>
      <c r="L90" s="117"/>
      <c r="M90" s="117"/>
      <c r="N90" s="117"/>
      <c r="O90" s="117"/>
      <c r="P90" s="117"/>
      <c r="Q90" s="118"/>
    </row>
    <row r="91" spans="1:17" ht="31.5" x14ac:dyDescent="0.25">
      <c r="A91" s="26">
        <v>86</v>
      </c>
      <c r="B91" s="116" t="s">
        <v>208</v>
      </c>
      <c r="C91" s="116" t="s">
        <v>173</v>
      </c>
      <c r="D91" s="116" t="s">
        <v>190</v>
      </c>
      <c r="E91" s="9">
        <v>310</v>
      </c>
      <c r="F91" s="9">
        <v>210</v>
      </c>
      <c r="G91" s="9">
        <v>140</v>
      </c>
      <c r="H91" s="10"/>
      <c r="I91" s="10"/>
      <c r="J91" s="10"/>
      <c r="K91" s="117"/>
      <c r="L91" s="117"/>
      <c r="M91" s="117"/>
      <c r="N91" s="117"/>
      <c r="O91" s="117"/>
      <c r="P91" s="117"/>
      <c r="Q91" s="118"/>
    </row>
    <row r="92" spans="1:17" ht="31.5" x14ac:dyDescent="0.25">
      <c r="A92" s="26">
        <v>87</v>
      </c>
      <c r="B92" s="116" t="s">
        <v>209</v>
      </c>
      <c r="C92" s="116" t="s">
        <v>67</v>
      </c>
      <c r="D92" s="116" t="s">
        <v>159</v>
      </c>
      <c r="E92" s="9">
        <v>310</v>
      </c>
      <c r="F92" s="9">
        <v>210</v>
      </c>
      <c r="G92" s="9">
        <v>140</v>
      </c>
      <c r="H92" s="10"/>
      <c r="I92" s="10"/>
      <c r="J92" s="10"/>
      <c r="K92" s="117"/>
      <c r="L92" s="117"/>
      <c r="M92" s="117"/>
      <c r="N92" s="117"/>
      <c r="O92" s="117"/>
      <c r="P92" s="117"/>
      <c r="Q92" s="118"/>
    </row>
    <row r="93" spans="1:17" ht="31.5" x14ac:dyDescent="0.25">
      <c r="A93" s="26">
        <v>88</v>
      </c>
      <c r="B93" s="116" t="s">
        <v>210</v>
      </c>
      <c r="C93" s="116" t="s">
        <v>211</v>
      </c>
      <c r="D93" s="116" t="s">
        <v>115</v>
      </c>
      <c r="E93" s="9">
        <v>310</v>
      </c>
      <c r="F93" s="9">
        <v>210</v>
      </c>
      <c r="G93" s="9">
        <v>140</v>
      </c>
      <c r="H93" s="10"/>
      <c r="I93" s="10"/>
      <c r="J93" s="10"/>
      <c r="K93" s="117"/>
      <c r="L93" s="117"/>
      <c r="M93" s="117"/>
      <c r="N93" s="117"/>
      <c r="O93" s="117"/>
      <c r="P93" s="117"/>
      <c r="Q93" s="118"/>
    </row>
    <row r="94" spans="1:17" ht="31.5" x14ac:dyDescent="0.25">
      <c r="A94" s="26">
        <v>89</v>
      </c>
      <c r="B94" s="116" t="s">
        <v>212</v>
      </c>
      <c r="C94" s="116" t="s">
        <v>213</v>
      </c>
      <c r="D94" s="116" t="s">
        <v>115</v>
      </c>
      <c r="E94" s="9">
        <v>310</v>
      </c>
      <c r="F94" s="9">
        <v>210</v>
      </c>
      <c r="G94" s="9">
        <v>140</v>
      </c>
      <c r="H94" s="10"/>
      <c r="I94" s="10"/>
      <c r="J94" s="10"/>
      <c r="K94" s="117"/>
      <c r="L94" s="117"/>
      <c r="M94" s="117"/>
      <c r="N94" s="117"/>
      <c r="O94" s="117"/>
      <c r="P94" s="117"/>
      <c r="Q94" s="118"/>
    </row>
    <row r="95" spans="1:17" ht="31.5" x14ac:dyDescent="0.25">
      <c r="A95" s="26">
        <v>90</v>
      </c>
      <c r="B95" s="116" t="s">
        <v>214</v>
      </c>
      <c r="C95" s="116" t="s">
        <v>215</v>
      </c>
      <c r="D95" s="116" t="s">
        <v>159</v>
      </c>
      <c r="E95" s="9">
        <v>470</v>
      </c>
      <c r="F95" s="9">
        <v>250</v>
      </c>
      <c r="G95" s="9">
        <v>160</v>
      </c>
      <c r="H95" s="10"/>
      <c r="I95" s="10"/>
      <c r="J95" s="10"/>
      <c r="K95" s="117"/>
      <c r="L95" s="117"/>
      <c r="M95" s="117"/>
      <c r="N95" s="117"/>
      <c r="O95" s="117"/>
      <c r="P95" s="117"/>
      <c r="Q95" s="118"/>
    </row>
    <row r="96" spans="1:17" ht="31.5" x14ac:dyDescent="0.25">
      <c r="A96" s="26">
        <v>91</v>
      </c>
      <c r="B96" s="116" t="s">
        <v>216</v>
      </c>
      <c r="C96" s="116" t="s">
        <v>67</v>
      </c>
      <c r="D96" s="116" t="s">
        <v>163</v>
      </c>
      <c r="E96" s="9">
        <v>310</v>
      </c>
      <c r="F96" s="9">
        <v>210</v>
      </c>
      <c r="G96" s="9">
        <v>140</v>
      </c>
      <c r="H96" s="10"/>
      <c r="I96" s="10"/>
      <c r="J96" s="10"/>
      <c r="K96" s="117"/>
      <c r="L96" s="117"/>
      <c r="M96" s="117"/>
      <c r="N96" s="117"/>
      <c r="O96" s="117"/>
      <c r="P96" s="117"/>
      <c r="Q96" s="118"/>
    </row>
    <row r="97" spans="1:17" ht="31.5" x14ac:dyDescent="0.25">
      <c r="A97" s="26">
        <v>92</v>
      </c>
      <c r="B97" s="116" t="s">
        <v>217</v>
      </c>
      <c r="C97" s="116" t="s">
        <v>218</v>
      </c>
      <c r="D97" s="116" t="s">
        <v>169</v>
      </c>
      <c r="E97" s="9">
        <v>310</v>
      </c>
      <c r="F97" s="9">
        <v>210</v>
      </c>
      <c r="G97" s="9">
        <v>140</v>
      </c>
      <c r="H97" s="10"/>
      <c r="I97" s="10"/>
      <c r="J97" s="10"/>
      <c r="K97" s="117"/>
      <c r="L97" s="117"/>
      <c r="M97" s="117"/>
      <c r="N97" s="117"/>
      <c r="O97" s="117"/>
      <c r="P97" s="117"/>
      <c r="Q97" s="118"/>
    </row>
    <row r="98" spans="1:17" ht="31.5" x14ac:dyDescent="0.25">
      <c r="A98" s="26">
        <v>93</v>
      </c>
      <c r="B98" s="116" t="s">
        <v>219</v>
      </c>
      <c r="C98" s="116" t="s">
        <v>220</v>
      </c>
      <c r="D98" s="116" t="s">
        <v>110</v>
      </c>
      <c r="E98" s="9">
        <v>1000</v>
      </c>
      <c r="F98" s="9">
        <v>400</v>
      </c>
      <c r="G98" s="9">
        <v>170</v>
      </c>
      <c r="H98" s="10"/>
      <c r="I98" s="10"/>
      <c r="J98" s="10"/>
      <c r="K98" s="117"/>
      <c r="L98" s="117"/>
      <c r="M98" s="117"/>
      <c r="N98" s="117"/>
      <c r="O98" s="117"/>
      <c r="P98" s="117"/>
      <c r="Q98" s="118"/>
    </row>
    <row r="99" spans="1:17" ht="31.5" x14ac:dyDescent="0.25">
      <c r="A99" s="26">
        <v>94</v>
      </c>
      <c r="B99" s="116" t="s">
        <v>221</v>
      </c>
      <c r="C99" s="116" t="s">
        <v>67</v>
      </c>
      <c r="D99" s="116" t="s">
        <v>154</v>
      </c>
      <c r="E99" s="9">
        <v>380</v>
      </c>
      <c r="F99" s="9">
        <v>190</v>
      </c>
      <c r="G99" s="9">
        <v>140</v>
      </c>
      <c r="H99" s="10"/>
      <c r="I99" s="10"/>
      <c r="J99" s="10"/>
      <c r="K99" s="117"/>
      <c r="L99" s="117"/>
      <c r="M99" s="117"/>
      <c r="N99" s="117"/>
      <c r="O99" s="117"/>
      <c r="P99" s="117"/>
      <c r="Q99" s="118"/>
    </row>
    <row r="100" spans="1:17" ht="31.5" x14ac:dyDescent="0.25">
      <c r="A100" s="26">
        <v>95</v>
      </c>
      <c r="B100" s="116" t="s">
        <v>222</v>
      </c>
      <c r="C100" s="116" t="s">
        <v>173</v>
      </c>
      <c r="D100" s="116" t="s">
        <v>223</v>
      </c>
      <c r="E100" s="9">
        <v>380</v>
      </c>
      <c r="F100" s="9">
        <v>190</v>
      </c>
      <c r="G100" s="9">
        <v>140</v>
      </c>
      <c r="H100" s="10"/>
      <c r="I100" s="10"/>
      <c r="J100" s="10"/>
      <c r="K100" s="117"/>
      <c r="L100" s="117"/>
      <c r="M100" s="117"/>
      <c r="N100" s="117"/>
      <c r="O100" s="117"/>
      <c r="P100" s="117"/>
      <c r="Q100" s="118"/>
    </row>
    <row r="101" spans="1:17" ht="31.5" x14ac:dyDescent="0.25">
      <c r="A101" s="26">
        <v>96</v>
      </c>
      <c r="B101" s="116" t="s">
        <v>224</v>
      </c>
      <c r="C101" s="116" t="s">
        <v>225</v>
      </c>
      <c r="D101" s="116" t="s">
        <v>193</v>
      </c>
      <c r="E101" s="9">
        <v>780</v>
      </c>
      <c r="F101" s="9">
        <v>320</v>
      </c>
      <c r="G101" s="9">
        <v>150</v>
      </c>
      <c r="H101" s="10"/>
      <c r="I101" s="10"/>
      <c r="J101" s="10"/>
      <c r="K101" s="117"/>
      <c r="L101" s="117"/>
      <c r="M101" s="117"/>
      <c r="N101" s="117"/>
      <c r="O101" s="117"/>
      <c r="P101" s="117"/>
      <c r="Q101" s="118"/>
    </row>
    <row r="102" spans="1:17" s="119" customFormat="1" ht="31.5" x14ac:dyDescent="0.25">
      <c r="A102" s="26">
        <v>97</v>
      </c>
      <c r="B102" s="116" t="s">
        <v>801</v>
      </c>
      <c r="C102" s="116" t="s">
        <v>802</v>
      </c>
      <c r="D102" s="116" t="s">
        <v>803</v>
      </c>
      <c r="E102" s="9">
        <v>710</v>
      </c>
      <c r="F102" s="9">
        <v>440</v>
      </c>
      <c r="G102" s="9">
        <v>250</v>
      </c>
      <c r="H102" s="10"/>
      <c r="I102" s="10"/>
      <c r="J102" s="10"/>
      <c r="K102" s="117"/>
      <c r="L102" s="117"/>
      <c r="M102" s="117"/>
      <c r="N102" s="117"/>
      <c r="O102" s="117"/>
      <c r="P102" s="117"/>
      <c r="Q102" s="118" t="s">
        <v>816</v>
      </c>
    </row>
    <row r="103" spans="1:17" s="119" customFormat="1" ht="31.5" x14ac:dyDescent="0.25">
      <c r="A103" s="26">
        <v>98</v>
      </c>
      <c r="B103" s="116" t="s">
        <v>804</v>
      </c>
      <c r="C103" s="116" t="s">
        <v>805</v>
      </c>
      <c r="D103" s="116" t="s">
        <v>806</v>
      </c>
      <c r="E103" s="9">
        <v>710</v>
      </c>
      <c r="F103" s="9">
        <v>440</v>
      </c>
      <c r="G103" s="9">
        <v>250</v>
      </c>
      <c r="H103" s="10"/>
      <c r="I103" s="10"/>
      <c r="J103" s="10"/>
      <c r="K103" s="117"/>
      <c r="L103" s="117"/>
      <c r="M103" s="117"/>
      <c r="N103" s="117"/>
      <c r="O103" s="117"/>
      <c r="P103" s="117"/>
      <c r="Q103" s="118" t="s">
        <v>816</v>
      </c>
    </row>
    <row r="104" spans="1:17" s="119" customFormat="1" ht="31.5" x14ac:dyDescent="0.25">
      <c r="A104" s="26">
        <v>99</v>
      </c>
      <c r="B104" s="116" t="s">
        <v>807</v>
      </c>
      <c r="C104" s="116" t="s">
        <v>808</v>
      </c>
      <c r="D104" s="116" t="s">
        <v>809</v>
      </c>
      <c r="E104" s="9">
        <v>710</v>
      </c>
      <c r="F104" s="9">
        <v>440</v>
      </c>
      <c r="G104" s="9">
        <v>250</v>
      </c>
      <c r="H104" s="10"/>
      <c r="I104" s="10"/>
      <c r="J104" s="10"/>
      <c r="K104" s="117"/>
      <c r="L104" s="117"/>
      <c r="M104" s="117"/>
      <c r="N104" s="117"/>
      <c r="O104" s="117"/>
      <c r="P104" s="117"/>
      <c r="Q104" s="118" t="s">
        <v>816</v>
      </c>
    </row>
    <row r="105" spans="1:17" s="119" customFormat="1" ht="31.5" x14ac:dyDescent="0.25">
      <c r="A105" s="26">
        <v>100</v>
      </c>
      <c r="B105" s="116" t="s">
        <v>810</v>
      </c>
      <c r="C105" s="116" t="s">
        <v>811</v>
      </c>
      <c r="D105" s="116" t="s">
        <v>812</v>
      </c>
      <c r="E105" s="9">
        <v>710</v>
      </c>
      <c r="F105" s="9">
        <v>440</v>
      </c>
      <c r="G105" s="9">
        <v>250</v>
      </c>
      <c r="H105" s="10"/>
      <c r="I105" s="10"/>
      <c r="J105" s="10"/>
      <c r="K105" s="117"/>
      <c r="L105" s="117"/>
      <c r="M105" s="117"/>
      <c r="N105" s="117"/>
      <c r="O105" s="117"/>
      <c r="P105" s="117"/>
      <c r="Q105" s="118" t="s">
        <v>816</v>
      </c>
    </row>
    <row r="106" spans="1:17" s="119" customFormat="1" ht="47.25" x14ac:dyDescent="0.25">
      <c r="A106" s="26">
        <v>101</v>
      </c>
      <c r="B106" s="116" t="s">
        <v>813</v>
      </c>
      <c r="C106" s="116" t="s">
        <v>814</v>
      </c>
      <c r="D106" s="116" t="s">
        <v>815</v>
      </c>
      <c r="E106" s="9">
        <v>710</v>
      </c>
      <c r="F106" s="9">
        <v>440</v>
      </c>
      <c r="G106" s="9">
        <v>250</v>
      </c>
      <c r="H106" s="10"/>
      <c r="I106" s="10"/>
      <c r="J106" s="10"/>
      <c r="K106" s="117"/>
      <c r="L106" s="117"/>
      <c r="M106" s="117"/>
      <c r="N106" s="117"/>
      <c r="O106" s="117"/>
      <c r="P106" s="117"/>
      <c r="Q106" s="118" t="s">
        <v>816</v>
      </c>
    </row>
    <row r="107" spans="1:17" ht="47.25" x14ac:dyDescent="0.25">
      <c r="A107" s="30"/>
      <c r="B107" s="31" t="s">
        <v>226</v>
      </c>
      <c r="C107" s="8"/>
      <c r="D107" s="8"/>
      <c r="E107" s="9"/>
      <c r="F107" s="9"/>
      <c r="G107" s="9"/>
      <c r="H107" s="10"/>
      <c r="I107" s="10"/>
      <c r="J107" s="10"/>
      <c r="K107" s="117"/>
      <c r="L107" s="117"/>
      <c r="M107" s="117"/>
      <c r="N107" s="117"/>
      <c r="O107" s="117"/>
      <c r="P107" s="117"/>
      <c r="Q107" s="118"/>
    </row>
    <row r="108" spans="1:17" ht="31.5" x14ac:dyDescent="0.25">
      <c r="A108" s="7">
        <v>102</v>
      </c>
      <c r="B108" s="8" t="s">
        <v>14</v>
      </c>
      <c r="C108" s="8" t="s">
        <v>227</v>
      </c>
      <c r="D108" s="8" t="s">
        <v>228</v>
      </c>
      <c r="E108" s="9">
        <v>1900</v>
      </c>
      <c r="F108" s="9">
        <v>720</v>
      </c>
      <c r="G108" s="9">
        <v>280</v>
      </c>
      <c r="H108" s="10"/>
      <c r="I108" s="10"/>
      <c r="J108" s="10"/>
      <c r="K108" s="117"/>
      <c r="L108" s="117"/>
      <c r="M108" s="117"/>
      <c r="N108" s="117"/>
      <c r="O108" s="117"/>
      <c r="P108" s="117"/>
      <c r="Q108" s="118"/>
    </row>
    <row r="109" spans="1:17" ht="31.5" x14ac:dyDescent="0.25">
      <c r="A109" s="7">
        <v>103</v>
      </c>
      <c r="B109" s="8" t="s">
        <v>14</v>
      </c>
      <c r="C109" s="8" t="s">
        <v>228</v>
      </c>
      <c r="D109" s="8" t="s">
        <v>229</v>
      </c>
      <c r="E109" s="9">
        <v>1300</v>
      </c>
      <c r="F109" s="9">
        <v>510</v>
      </c>
      <c r="G109" s="9">
        <v>200</v>
      </c>
      <c r="H109" s="10"/>
      <c r="I109" s="10"/>
      <c r="J109" s="10"/>
      <c r="K109" s="117"/>
      <c r="L109" s="117"/>
      <c r="M109" s="117"/>
      <c r="N109" s="117"/>
      <c r="O109" s="117"/>
      <c r="P109" s="117"/>
      <c r="Q109" s="118"/>
    </row>
    <row r="110" spans="1:17" ht="31.5" x14ac:dyDescent="0.25">
      <c r="A110" s="7">
        <v>104</v>
      </c>
      <c r="B110" s="8" t="s">
        <v>14</v>
      </c>
      <c r="C110" s="8" t="s">
        <v>230</v>
      </c>
      <c r="D110" s="8" t="s">
        <v>231</v>
      </c>
      <c r="E110" s="9">
        <v>640</v>
      </c>
      <c r="F110" s="9">
        <v>340</v>
      </c>
      <c r="G110" s="9">
        <v>150</v>
      </c>
      <c r="H110" s="10"/>
      <c r="I110" s="10"/>
      <c r="J110" s="10"/>
      <c r="K110" s="117"/>
      <c r="L110" s="117"/>
      <c r="M110" s="117"/>
      <c r="N110" s="117"/>
      <c r="O110" s="117"/>
      <c r="P110" s="117"/>
      <c r="Q110" s="118"/>
    </row>
    <row r="111" spans="1:17" ht="31.5" x14ac:dyDescent="0.25">
      <c r="A111" s="7">
        <v>105</v>
      </c>
      <c r="B111" s="8" t="s">
        <v>232</v>
      </c>
      <c r="C111" s="8" t="s">
        <v>233</v>
      </c>
      <c r="D111" s="8" t="s">
        <v>234</v>
      </c>
      <c r="E111" s="9">
        <v>640</v>
      </c>
      <c r="F111" s="9">
        <v>360</v>
      </c>
      <c r="G111" s="9">
        <v>150</v>
      </c>
      <c r="H111" s="10"/>
      <c r="I111" s="10"/>
      <c r="J111" s="10"/>
      <c r="K111" s="117"/>
      <c r="L111" s="117"/>
      <c r="M111" s="117"/>
      <c r="N111" s="117"/>
      <c r="O111" s="117"/>
      <c r="P111" s="117"/>
      <c r="Q111" s="118"/>
    </row>
    <row r="112" spans="1:17" ht="47.25" x14ac:dyDescent="0.25">
      <c r="A112" s="7">
        <v>106</v>
      </c>
      <c r="B112" s="8" t="s">
        <v>232</v>
      </c>
      <c r="C112" s="8" t="s">
        <v>233</v>
      </c>
      <c r="D112" s="8" t="s">
        <v>235</v>
      </c>
      <c r="E112" s="9">
        <v>640</v>
      </c>
      <c r="F112" s="9">
        <v>360</v>
      </c>
      <c r="G112" s="9">
        <v>150</v>
      </c>
      <c r="H112" s="10"/>
      <c r="I112" s="10"/>
      <c r="J112" s="10"/>
      <c r="K112" s="117"/>
      <c r="L112" s="117"/>
      <c r="M112" s="117"/>
      <c r="N112" s="117"/>
      <c r="O112" s="117"/>
      <c r="P112" s="117"/>
      <c r="Q112" s="118"/>
    </row>
    <row r="113" spans="1:17" ht="47.25" x14ac:dyDescent="0.25">
      <c r="A113" s="32"/>
      <c r="B113" s="31" t="s">
        <v>236</v>
      </c>
      <c r="C113" s="8"/>
      <c r="D113" s="8"/>
      <c r="E113" s="9"/>
      <c r="F113" s="9"/>
      <c r="G113" s="9"/>
      <c r="H113" s="10"/>
      <c r="I113" s="10"/>
      <c r="J113" s="10"/>
      <c r="K113" s="117"/>
      <c r="L113" s="117"/>
      <c r="M113" s="117"/>
      <c r="N113" s="117"/>
      <c r="O113" s="117"/>
      <c r="P113" s="117"/>
      <c r="Q113" s="118"/>
    </row>
    <row r="114" spans="1:17" ht="31.5" x14ac:dyDescent="0.25">
      <c r="A114" s="33">
        <v>107</v>
      </c>
      <c r="B114" s="8" t="s">
        <v>14</v>
      </c>
      <c r="C114" s="8" t="s">
        <v>237</v>
      </c>
      <c r="D114" s="8" t="s">
        <v>238</v>
      </c>
      <c r="E114" s="9">
        <v>1100</v>
      </c>
      <c r="F114" s="9">
        <v>550</v>
      </c>
      <c r="G114" s="9">
        <v>300</v>
      </c>
      <c r="H114" s="10"/>
      <c r="I114" s="10"/>
      <c r="J114" s="10"/>
      <c r="K114" s="117"/>
      <c r="L114" s="117"/>
      <c r="M114" s="117"/>
      <c r="N114" s="117"/>
      <c r="O114" s="117"/>
      <c r="P114" s="117"/>
      <c r="Q114" s="118"/>
    </row>
    <row r="115" spans="1:17" ht="47.25" x14ac:dyDescent="0.25">
      <c r="A115" s="33">
        <v>108</v>
      </c>
      <c r="B115" s="8" t="s">
        <v>14</v>
      </c>
      <c r="C115" s="8" t="s">
        <v>239</v>
      </c>
      <c r="D115" s="8" t="s">
        <v>240</v>
      </c>
      <c r="E115" s="9">
        <v>620</v>
      </c>
      <c r="F115" s="9">
        <v>360</v>
      </c>
      <c r="G115" s="9">
        <v>150</v>
      </c>
      <c r="H115" s="10"/>
      <c r="I115" s="10"/>
      <c r="J115" s="10"/>
      <c r="K115" s="117"/>
      <c r="L115" s="117"/>
      <c r="M115" s="117"/>
      <c r="N115" s="117"/>
      <c r="O115" s="117"/>
      <c r="P115" s="117"/>
      <c r="Q115" s="118"/>
    </row>
    <row r="116" spans="1:17" ht="47.25" x14ac:dyDescent="0.25">
      <c r="A116" s="33">
        <v>109</v>
      </c>
      <c r="B116" s="8" t="s">
        <v>817</v>
      </c>
      <c r="C116" s="8" t="s">
        <v>818</v>
      </c>
      <c r="D116" s="8" t="s">
        <v>819</v>
      </c>
      <c r="E116" s="9">
        <v>710</v>
      </c>
      <c r="F116" s="9">
        <v>440</v>
      </c>
      <c r="G116" s="9">
        <v>250</v>
      </c>
      <c r="H116" s="10">
        <f>E116*70%</f>
        <v>496.99999999999994</v>
      </c>
      <c r="I116" s="10">
        <f t="shared" ref="I116:J116" si="0">F116*70%</f>
        <v>308</v>
      </c>
      <c r="J116" s="10">
        <f t="shared" si="0"/>
        <v>175</v>
      </c>
      <c r="K116" s="117"/>
      <c r="L116" s="117"/>
      <c r="M116" s="117"/>
      <c r="N116" s="117"/>
      <c r="O116" s="117"/>
      <c r="P116" s="117"/>
      <c r="Q116" s="118" t="s">
        <v>826</v>
      </c>
    </row>
    <row r="117" spans="1:17" ht="31.5" x14ac:dyDescent="0.25">
      <c r="A117" s="33">
        <v>110</v>
      </c>
      <c r="B117" s="8" t="s">
        <v>820</v>
      </c>
      <c r="C117" s="8" t="s">
        <v>821</v>
      </c>
      <c r="D117" s="8" t="s">
        <v>822</v>
      </c>
      <c r="E117" s="9">
        <v>710</v>
      </c>
      <c r="F117" s="9">
        <v>440</v>
      </c>
      <c r="G117" s="9">
        <v>250</v>
      </c>
      <c r="H117" s="10">
        <f t="shared" ref="H117:H118" si="1">E117*70%</f>
        <v>496.99999999999994</v>
      </c>
      <c r="I117" s="10">
        <f t="shared" ref="I117:I118" si="2">F117*70%</f>
        <v>308</v>
      </c>
      <c r="J117" s="10">
        <f t="shared" ref="J117:J118" si="3">G117*70%</f>
        <v>175</v>
      </c>
      <c r="K117" s="117"/>
      <c r="L117" s="117"/>
      <c r="M117" s="117"/>
      <c r="N117" s="117"/>
      <c r="O117" s="117"/>
      <c r="P117" s="117"/>
      <c r="Q117" s="118" t="s">
        <v>826</v>
      </c>
    </row>
    <row r="118" spans="1:17" x14ac:dyDescent="0.25">
      <c r="A118" s="33">
        <v>111</v>
      </c>
      <c r="B118" s="8" t="s">
        <v>823</v>
      </c>
      <c r="C118" s="8" t="s">
        <v>824</v>
      </c>
      <c r="D118" s="8" t="s">
        <v>825</v>
      </c>
      <c r="E118" s="9">
        <v>710</v>
      </c>
      <c r="F118" s="9">
        <v>440</v>
      </c>
      <c r="G118" s="9">
        <v>250</v>
      </c>
      <c r="H118" s="10">
        <f t="shared" si="1"/>
        <v>496.99999999999994</v>
      </c>
      <c r="I118" s="10">
        <f t="shared" si="2"/>
        <v>308</v>
      </c>
      <c r="J118" s="10">
        <f t="shared" si="3"/>
        <v>175</v>
      </c>
      <c r="K118" s="117"/>
      <c r="L118" s="117"/>
      <c r="M118" s="117"/>
      <c r="N118" s="117"/>
      <c r="O118" s="117"/>
      <c r="P118" s="117"/>
      <c r="Q118" s="118" t="s">
        <v>826</v>
      </c>
    </row>
    <row r="119" spans="1:17" ht="47.25" x14ac:dyDescent="0.25">
      <c r="A119" s="33">
        <v>112</v>
      </c>
      <c r="B119" s="126" t="s">
        <v>241</v>
      </c>
      <c r="C119" s="127"/>
      <c r="D119" s="117"/>
      <c r="E119" s="12">
        <v>310</v>
      </c>
      <c r="F119" s="12"/>
      <c r="G119" s="12"/>
      <c r="H119" s="10"/>
      <c r="I119" s="10"/>
      <c r="J119" s="10"/>
      <c r="K119" s="128">
        <f>E119*6</f>
        <v>1860</v>
      </c>
      <c r="L119" s="117"/>
      <c r="M119" s="117"/>
      <c r="N119" s="117"/>
      <c r="O119" s="117"/>
      <c r="P119" s="117"/>
      <c r="Q119" s="178" t="s">
        <v>917</v>
      </c>
    </row>
    <row r="120" spans="1:17" s="102" customFormat="1" ht="44.25" customHeight="1" x14ac:dyDescent="0.25">
      <c r="A120" s="33">
        <v>113</v>
      </c>
      <c r="B120" s="130" t="s">
        <v>242</v>
      </c>
      <c r="C120" s="131"/>
      <c r="D120" s="132"/>
      <c r="E120" s="101">
        <v>310</v>
      </c>
      <c r="F120" s="101">
        <v>210</v>
      </c>
      <c r="G120" s="101">
        <v>140</v>
      </c>
      <c r="H120" s="101"/>
      <c r="I120" s="101"/>
      <c r="J120" s="101"/>
      <c r="K120" s="132"/>
      <c r="L120" s="132"/>
      <c r="M120" s="132"/>
      <c r="N120" s="132"/>
      <c r="O120" s="132"/>
      <c r="P120" s="132"/>
      <c r="Q120" s="133" t="s">
        <v>844</v>
      </c>
    </row>
    <row r="121" spans="1:17" ht="25.5" customHeight="1" x14ac:dyDescent="0.25">
      <c r="A121" s="33">
        <v>114</v>
      </c>
      <c r="B121" s="134" t="s">
        <v>243</v>
      </c>
      <c r="C121" s="127"/>
      <c r="D121" s="117"/>
      <c r="E121" s="12">
        <v>550</v>
      </c>
      <c r="F121" s="12">
        <v>360</v>
      </c>
      <c r="G121" s="12">
        <v>230</v>
      </c>
      <c r="H121" s="12">
        <v>260</v>
      </c>
      <c r="I121" s="12">
        <v>130</v>
      </c>
      <c r="J121" s="12">
        <v>95</v>
      </c>
      <c r="K121" s="117"/>
      <c r="L121" s="117"/>
      <c r="M121" s="117"/>
      <c r="N121" s="117"/>
      <c r="O121" s="117"/>
      <c r="P121" s="117"/>
      <c r="Q121" s="118"/>
    </row>
    <row r="122" spans="1:17" ht="31.5" x14ac:dyDescent="0.25">
      <c r="A122" s="33">
        <v>115</v>
      </c>
      <c r="B122" s="116" t="s">
        <v>244</v>
      </c>
      <c r="C122" s="116" t="s">
        <v>245</v>
      </c>
      <c r="D122" s="116" t="s">
        <v>246</v>
      </c>
      <c r="E122" s="28">
        <v>310</v>
      </c>
      <c r="F122" s="117"/>
      <c r="G122" s="117"/>
      <c r="H122" s="117"/>
      <c r="I122" s="117"/>
      <c r="J122" s="117"/>
      <c r="K122" s="117"/>
      <c r="L122" s="117"/>
      <c r="M122" s="117"/>
      <c r="N122" s="117"/>
      <c r="O122" s="117"/>
      <c r="P122" s="117"/>
      <c r="Q122" s="118"/>
    </row>
    <row r="123" spans="1:17" ht="31.5" x14ac:dyDescent="0.25">
      <c r="A123" s="33">
        <v>116</v>
      </c>
      <c r="B123" s="116" t="s">
        <v>247</v>
      </c>
      <c r="C123" s="116" t="s">
        <v>245</v>
      </c>
      <c r="D123" s="116" t="s">
        <v>248</v>
      </c>
      <c r="E123" s="28">
        <v>310</v>
      </c>
      <c r="F123" s="117"/>
      <c r="G123" s="117"/>
      <c r="H123" s="117"/>
      <c r="I123" s="117"/>
      <c r="J123" s="117"/>
      <c r="K123" s="117"/>
      <c r="L123" s="117"/>
      <c r="M123" s="117"/>
      <c r="N123" s="117"/>
      <c r="O123" s="117"/>
      <c r="P123" s="117"/>
      <c r="Q123" s="118"/>
    </row>
    <row r="124" spans="1:17" ht="31.5" x14ac:dyDescent="0.25">
      <c r="A124" s="33">
        <v>117</v>
      </c>
      <c r="B124" s="116" t="s">
        <v>249</v>
      </c>
      <c r="C124" s="116" t="s">
        <v>245</v>
      </c>
      <c r="D124" s="116" t="s">
        <v>250</v>
      </c>
      <c r="E124" s="28">
        <v>310</v>
      </c>
      <c r="F124" s="117"/>
      <c r="G124" s="117"/>
      <c r="H124" s="117"/>
      <c r="I124" s="117"/>
      <c r="J124" s="117"/>
      <c r="K124" s="117"/>
      <c r="L124" s="117"/>
      <c r="M124" s="117"/>
      <c r="N124" s="117"/>
      <c r="O124" s="117"/>
      <c r="P124" s="117"/>
      <c r="Q124" s="118"/>
    </row>
    <row r="125" spans="1:17" ht="31.5" x14ac:dyDescent="0.25">
      <c r="A125" s="33">
        <v>118</v>
      </c>
      <c r="B125" s="116" t="s">
        <v>251</v>
      </c>
      <c r="C125" s="116" t="s">
        <v>245</v>
      </c>
      <c r="D125" s="116" t="s">
        <v>252</v>
      </c>
      <c r="E125" s="28">
        <v>310</v>
      </c>
      <c r="F125" s="117"/>
      <c r="G125" s="117"/>
      <c r="H125" s="117"/>
      <c r="I125" s="117"/>
      <c r="J125" s="117"/>
      <c r="K125" s="117"/>
      <c r="L125" s="117"/>
      <c r="M125" s="117"/>
      <c r="N125" s="117"/>
      <c r="O125" s="117"/>
      <c r="P125" s="117"/>
      <c r="Q125" s="118"/>
    </row>
  </sheetData>
  <mergeCells count="10">
    <mergeCell ref="A3:A5"/>
    <mergeCell ref="B3:B5"/>
    <mergeCell ref="C3:D4"/>
    <mergeCell ref="E3:J3"/>
    <mergeCell ref="Q3:Q5"/>
    <mergeCell ref="K4:M4"/>
    <mergeCell ref="N4:O4"/>
    <mergeCell ref="K3:P3"/>
    <mergeCell ref="E4:G4"/>
    <mergeCell ref="H4:I4"/>
  </mergeCells>
  <pageMargins left="0.7" right="0.7" top="0.75" bottom="0.75" header="0.3" footer="0.3"/>
  <pageSetup paperSize="9" scale="61" orientation="landscape" horizontalDpi="0" verticalDpi="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
  <sheetViews>
    <sheetView view="pageBreakPreview" zoomScale="60" zoomScaleNormal="80" workbookViewId="0">
      <selection activeCell="E3" sqref="E3:J3"/>
    </sheetView>
  </sheetViews>
  <sheetFormatPr defaultColWidth="8.85546875" defaultRowHeight="15" x14ac:dyDescent="0.25"/>
  <cols>
    <col min="1" max="1" width="8.85546875" style="25" customWidth="1"/>
    <col min="2" max="4" width="20" style="25" customWidth="1"/>
    <col min="5" max="10" width="8.85546875" style="25"/>
    <col min="11" max="11" width="9.42578125" style="25" bestFit="1" customWidth="1"/>
    <col min="12" max="16" width="8.85546875" style="25"/>
    <col min="17" max="17" width="38.7109375" style="44" customWidth="1"/>
    <col min="18" max="16384" width="8.85546875" style="25"/>
  </cols>
  <sheetData>
    <row r="1" spans="1:17" ht="21.6" customHeight="1" x14ac:dyDescent="0.25">
      <c r="A1" s="24" t="s">
        <v>265</v>
      </c>
    </row>
    <row r="2" spans="1:17" x14ac:dyDescent="0.25">
      <c r="H2" s="41"/>
      <c r="N2" s="41"/>
      <c r="Q2" s="73" t="s">
        <v>3</v>
      </c>
    </row>
    <row r="3" spans="1:17" ht="52.5" customHeight="1" x14ac:dyDescent="0.25">
      <c r="A3" s="231" t="s">
        <v>6</v>
      </c>
      <c r="B3" s="231" t="s">
        <v>7</v>
      </c>
      <c r="C3" s="234" t="s">
        <v>8</v>
      </c>
      <c r="D3" s="235"/>
      <c r="E3" s="238" t="s">
        <v>878</v>
      </c>
      <c r="F3" s="239"/>
      <c r="G3" s="239"/>
      <c r="H3" s="239"/>
      <c r="I3" s="239"/>
      <c r="J3" s="240"/>
      <c r="K3" s="241" t="s">
        <v>798</v>
      </c>
      <c r="L3" s="241"/>
      <c r="M3" s="241"/>
      <c r="N3" s="241"/>
      <c r="O3" s="241"/>
      <c r="P3" s="241"/>
      <c r="Q3" s="241" t="s">
        <v>785</v>
      </c>
    </row>
    <row r="4" spans="1:17" s="37" customFormat="1" ht="28.5" x14ac:dyDescent="0.25">
      <c r="A4" s="232"/>
      <c r="B4" s="232"/>
      <c r="C4" s="236"/>
      <c r="D4" s="237"/>
      <c r="E4" s="225" t="s">
        <v>9</v>
      </c>
      <c r="F4" s="226"/>
      <c r="G4" s="227"/>
      <c r="H4" s="228" t="s">
        <v>10</v>
      </c>
      <c r="I4" s="228"/>
      <c r="J4" s="20" t="s">
        <v>11</v>
      </c>
      <c r="K4" s="225" t="s">
        <v>9</v>
      </c>
      <c r="L4" s="226"/>
      <c r="M4" s="227"/>
      <c r="N4" s="228" t="s">
        <v>10</v>
      </c>
      <c r="O4" s="228"/>
      <c r="P4" s="87" t="s">
        <v>11</v>
      </c>
      <c r="Q4" s="241"/>
    </row>
    <row r="5" spans="1:17" s="37" customFormat="1" ht="33.75" customHeight="1" x14ac:dyDescent="0.25">
      <c r="A5" s="233"/>
      <c r="B5" s="233"/>
      <c r="C5" s="21" t="s">
        <v>12</v>
      </c>
      <c r="D5" s="21" t="s">
        <v>13</v>
      </c>
      <c r="E5" s="21" t="s">
        <v>0</v>
      </c>
      <c r="F5" s="21" t="s">
        <v>1</v>
      </c>
      <c r="G5" s="21" t="s">
        <v>2</v>
      </c>
      <c r="H5" s="21" t="s">
        <v>0</v>
      </c>
      <c r="I5" s="21" t="s">
        <v>1</v>
      </c>
      <c r="J5" s="21" t="s">
        <v>0</v>
      </c>
      <c r="K5" s="88" t="s">
        <v>0</v>
      </c>
      <c r="L5" s="88" t="s">
        <v>1</v>
      </c>
      <c r="M5" s="88" t="s">
        <v>2</v>
      </c>
      <c r="N5" s="88" t="s">
        <v>0</v>
      </c>
      <c r="O5" s="88" t="s">
        <v>1</v>
      </c>
      <c r="P5" s="88" t="s">
        <v>0</v>
      </c>
      <c r="Q5" s="241"/>
    </row>
    <row r="6" spans="1:17" ht="47.25" x14ac:dyDescent="0.25">
      <c r="A6" s="7"/>
      <c r="B6" s="31" t="s">
        <v>254</v>
      </c>
      <c r="C6" s="8"/>
      <c r="D6" s="8"/>
      <c r="E6" s="18"/>
      <c r="F6" s="18"/>
      <c r="G6" s="18"/>
      <c r="H6" s="18"/>
      <c r="I6" s="18"/>
      <c r="J6" s="18"/>
      <c r="K6" s="18"/>
      <c r="L6" s="18"/>
      <c r="M6" s="18"/>
      <c r="N6" s="18"/>
      <c r="O6" s="18"/>
      <c r="P6" s="18"/>
      <c r="Q6" s="95"/>
    </row>
    <row r="7" spans="1:17" ht="31.5" x14ac:dyDescent="0.25">
      <c r="A7" s="7">
        <v>1</v>
      </c>
      <c r="B7" s="8" t="s">
        <v>14</v>
      </c>
      <c r="C7" s="8" t="s">
        <v>255</v>
      </c>
      <c r="D7" s="8" t="s">
        <v>256</v>
      </c>
      <c r="E7" s="9">
        <v>1100</v>
      </c>
      <c r="F7" s="9">
        <v>550</v>
      </c>
      <c r="G7" s="9">
        <v>300</v>
      </c>
      <c r="H7" s="10"/>
      <c r="I7" s="10"/>
      <c r="J7" s="10"/>
      <c r="K7" s="9"/>
      <c r="L7" s="9"/>
      <c r="M7" s="9"/>
      <c r="N7" s="10"/>
      <c r="O7" s="10"/>
      <c r="P7" s="10"/>
      <c r="Q7" s="95"/>
    </row>
    <row r="8" spans="1:17" s="119" customFormat="1" ht="31.5" x14ac:dyDescent="0.25">
      <c r="A8" s="7">
        <v>2</v>
      </c>
      <c r="B8" s="8" t="s">
        <v>257</v>
      </c>
      <c r="C8" s="8" t="s">
        <v>258</v>
      </c>
      <c r="D8" s="8" t="s">
        <v>259</v>
      </c>
      <c r="E8" s="9">
        <v>1100</v>
      </c>
      <c r="F8" s="9">
        <v>550</v>
      </c>
      <c r="G8" s="9">
        <v>300</v>
      </c>
      <c r="H8" s="10"/>
      <c r="I8" s="10"/>
      <c r="J8" s="10"/>
      <c r="K8" s="9">
        <f>E8*2</f>
        <v>2200</v>
      </c>
      <c r="L8" s="9"/>
      <c r="M8" s="9"/>
      <c r="N8" s="10"/>
      <c r="O8" s="10"/>
      <c r="P8" s="10"/>
      <c r="Q8" s="118" t="s">
        <v>790</v>
      </c>
    </row>
    <row r="9" spans="1:17" s="119" customFormat="1" ht="31.5" x14ac:dyDescent="0.25">
      <c r="A9" s="7">
        <v>3</v>
      </c>
      <c r="B9" s="8" t="s">
        <v>14</v>
      </c>
      <c r="C9" s="8" t="s">
        <v>256</v>
      </c>
      <c r="D9" s="8" t="s">
        <v>260</v>
      </c>
      <c r="E9" s="9">
        <v>620</v>
      </c>
      <c r="F9" s="9">
        <v>360</v>
      </c>
      <c r="G9" s="9">
        <v>150</v>
      </c>
      <c r="H9" s="10"/>
      <c r="I9" s="10"/>
      <c r="J9" s="10"/>
      <c r="K9" s="9"/>
      <c r="L9" s="9"/>
      <c r="M9" s="9"/>
      <c r="N9" s="10"/>
      <c r="O9" s="10"/>
      <c r="P9" s="10"/>
      <c r="Q9" s="118"/>
    </row>
    <row r="10" spans="1:17" s="119" customFormat="1" ht="31.5" x14ac:dyDescent="0.25">
      <c r="A10" s="7">
        <v>4</v>
      </c>
      <c r="B10" s="8" t="s">
        <v>14</v>
      </c>
      <c r="C10" s="8" t="s">
        <v>261</v>
      </c>
      <c r="D10" s="8" t="s">
        <v>262</v>
      </c>
      <c r="E10" s="9">
        <v>620</v>
      </c>
      <c r="F10" s="9">
        <v>360</v>
      </c>
      <c r="G10" s="9">
        <v>150</v>
      </c>
      <c r="H10" s="10"/>
      <c r="I10" s="10"/>
      <c r="J10" s="12"/>
      <c r="K10" s="9"/>
      <c r="L10" s="9"/>
      <c r="M10" s="9"/>
      <c r="N10" s="10"/>
      <c r="O10" s="10"/>
      <c r="P10" s="12"/>
      <c r="Q10" s="118"/>
    </row>
    <row r="11" spans="1:17" s="119" customFormat="1" ht="15.75" x14ac:dyDescent="0.25">
      <c r="A11" s="7">
        <v>5</v>
      </c>
      <c r="B11" s="30" t="s">
        <v>263</v>
      </c>
      <c r="C11" s="134"/>
      <c r="D11" s="134"/>
      <c r="E11" s="12">
        <v>730</v>
      </c>
      <c r="F11" s="12">
        <v>450</v>
      </c>
      <c r="G11" s="12">
        <v>260</v>
      </c>
      <c r="H11" s="12">
        <v>430</v>
      </c>
      <c r="I11" s="12">
        <v>250</v>
      </c>
      <c r="J11" s="12">
        <v>130</v>
      </c>
      <c r="K11" s="12">
        <f>E11*1.4</f>
        <v>1021.9999999999999</v>
      </c>
      <c r="L11" s="12"/>
      <c r="M11" s="12"/>
      <c r="N11" s="12"/>
      <c r="O11" s="12"/>
      <c r="P11" s="12"/>
      <c r="Q11" s="118" t="s">
        <v>792</v>
      </c>
    </row>
    <row r="12" spans="1:17" ht="15.75" x14ac:dyDescent="0.25">
      <c r="A12" s="7">
        <v>6</v>
      </c>
      <c r="B12" s="30" t="s">
        <v>264</v>
      </c>
      <c r="C12" s="11"/>
      <c r="D12" s="11"/>
      <c r="E12" s="12">
        <v>210</v>
      </c>
      <c r="F12" s="12">
        <v>180</v>
      </c>
      <c r="G12" s="12">
        <v>120</v>
      </c>
      <c r="H12" s="12">
        <v>140</v>
      </c>
      <c r="I12" s="12">
        <v>90</v>
      </c>
      <c r="J12" s="12">
        <v>86</v>
      </c>
      <c r="K12" s="12"/>
      <c r="L12" s="12"/>
      <c r="M12" s="12"/>
      <c r="N12" s="12"/>
      <c r="O12" s="12"/>
      <c r="P12" s="12"/>
      <c r="Q12" s="95"/>
    </row>
  </sheetData>
  <mergeCells count="10">
    <mergeCell ref="A3:A5"/>
    <mergeCell ref="B3:B5"/>
    <mergeCell ref="C3:D4"/>
    <mergeCell ref="E3:J3"/>
    <mergeCell ref="Q3:Q5"/>
    <mergeCell ref="K4:M4"/>
    <mergeCell ref="N4:O4"/>
    <mergeCell ref="K3:P3"/>
    <mergeCell ref="E4:G4"/>
    <mergeCell ref="H4:I4"/>
  </mergeCells>
  <pageMargins left="0.7" right="0.7" top="0.75" bottom="0.75" header="0.3" footer="0.3"/>
  <pageSetup paperSize="9" scale="6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
  <sheetViews>
    <sheetView tabSelected="1" topLeftCell="K1" zoomScale="70" zoomScaleNormal="70" workbookViewId="0">
      <selection activeCell="M3" sqref="M3:T3"/>
    </sheetView>
  </sheetViews>
  <sheetFormatPr defaultRowHeight="15" x14ac:dyDescent="0.25"/>
  <cols>
    <col min="1" max="1" width="6.140625" style="25" hidden="1" customWidth="1"/>
    <col min="2" max="2" width="20.42578125" style="25" hidden="1" customWidth="1"/>
    <col min="3" max="3" width="8.7109375" style="49" hidden="1" customWidth="1"/>
    <col min="4" max="4" width="10.85546875" style="25" hidden="1" customWidth="1"/>
    <col min="5" max="10" width="10.140625" style="25" hidden="1" customWidth="1"/>
    <col min="11" max="11" width="4.7109375" style="25" customWidth="1"/>
    <col min="12" max="12" width="21.7109375" style="25" customWidth="1"/>
    <col min="13" max="14" width="8.85546875" style="25" customWidth="1"/>
    <col min="15" max="26" width="10.28515625" style="25" customWidth="1"/>
    <col min="27" max="27" width="31.140625" style="25" customWidth="1"/>
  </cols>
  <sheetData>
    <row r="1" spans="1:27" x14ac:dyDescent="0.25">
      <c r="A1" s="42" t="s">
        <v>268</v>
      </c>
      <c r="B1" s="42"/>
      <c r="C1" s="43"/>
      <c r="D1" s="44"/>
      <c r="E1" s="44"/>
      <c r="F1" s="44"/>
      <c r="G1" s="44"/>
      <c r="K1" s="24" t="str">
        <f>A1</f>
        <v>5. XÃ PẮC TA</v>
      </c>
    </row>
    <row r="2" spans="1:27" x14ac:dyDescent="0.25">
      <c r="A2" s="45"/>
      <c r="B2" s="45"/>
      <c r="C2" s="46"/>
      <c r="D2" s="44"/>
      <c r="E2" s="44"/>
      <c r="F2" s="47"/>
      <c r="G2" s="44"/>
      <c r="I2" s="47"/>
      <c r="R2" s="41"/>
      <c r="X2" s="41"/>
      <c r="AA2" s="103" t="s">
        <v>3</v>
      </c>
    </row>
    <row r="3" spans="1:27" ht="44.25" customHeight="1" x14ac:dyDescent="0.25">
      <c r="A3" s="241"/>
      <c r="B3" s="241"/>
      <c r="C3" s="241"/>
      <c r="D3" s="241"/>
      <c r="E3" s="241"/>
      <c r="F3" s="241"/>
      <c r="G3" s="241"/>
      <c r="H3" s="241"/>
      <c r="I3" s="241"/>
      <c r="J3" s="241"/>
      <c r="K3" s="231" t="s">
        <v>6</v>
      </c>
      <c r="L3" s="231" t="s">
        <v>7</v>
      </c>
      <c r="M3" s="238" t="s">
        <v>878</v>
      </c>
      <c r="N3" s="239"/>
      <c r="O3" s="239"/>
      <c r="P3" s="239"/>
      <c r="Q3" s="239"/>
      <c r="R3" s="239"/>
      <c r="S3" s="239"/>
      <c r="T3" s="240"/>
      <c r="U3" s="241" t="s">
        <v>798</v>
      </c>
      <c r="V3" s="241"/>
      <c r="W3" s="241"/>
      <c r="X3" s="241"/>
      <c r="Y3" s="241"/>
      <c r="Z3" s="241"/>
      <c r="AA3" s="242" t="s">
        <v>785</v>
      </c>
    </row>
    <row r="4" spans="1:27" ht="28.5" x14ac:dyDescent="0.25">
      <c r="A4" s="229" t="s">
        <v>6</v>
      </c>
      <c r="B4" s="229" t="s">
        <v>7</v>
      </c>
      <c r="C4" s="229" t="s">
        <v>8</v>
      </c>
      <c r="D4" s="229"/>
      <c r="E4" s="225" t="s">
        <v>9</v>
      </c>
      <c r="F4" s="226"/>
      <c r="G4" s="227"/>
      <c r="H4" s="228" t="s">
        <v>10</v>
      </c>
      <c r="I4" s="228"/>
      <c r="J4" s="20" t="s">
        <v>11</v>
      </c>
      <c r="K4" s="232"/>
      <c r="L4" s="232"/>
      <c r="M4" s="229" t="s">
        <v>8</v>
      </c>
      <c r="N4" s="229"/>
      <c r="O4" s="225" t="s">
        <v>9</v>
      </c>
      <c r="P4" s="226"/>
      <c r="Q4" s="227"/>
      <c r="R4" s="228" t="s">
        <v>10</v>
      </c>
      <c r="S4" s="228"/>
      <c r="T4" s="20" t="s">
        <v>11</v>
      </c>
      <c r="U4" s="225" t="s">
        <v>9</v>
      </c>
      <c r="V4" s="226"/>
      <c r="W4" s="227"/>
      <c r="X4" s="228" t="s">
        <v>10</v>
      </c>
      <c r="Y4" s="228"/>
      <c r="Z4" s="87" t="s">
        <v>11</v>
      </c>
      <c r="AA4" s="243"/>
    </row>
    <row r="5" spans="1:27" x14ac:dyDescent="0.25">
      <c r="A5" s="229"/>
      <c r="B5" s="229"/>
      <c r="C5" s="21" t="s">
        <v>12</v>
      </c>
      <c r="D5" s="21" t="s">
        <v>13</v>
      </c>
      <c r="E5" s="21" t="s">
        <v>0</v>
      </c>
      <c r="F5" s="21" t="s">
        <v>1</v>
      </c>
      <c r="G5" s="21" t="s">
        <v>2</v>
      </c>
      <c r="H5" s="21" t="s">
        <v>0</v>
      </c>
      <c r="I5" s="21" t="s">
        <v>1</v>
      </c>
      <c r="J5" s="21" t="s">
        <v>0</v>
      </c>
      <c r="K5" s="233"/>
      <c r="L5" s="233"/>
      <c r="M5" s="21" t="s">
        <v>12</v>
      </c>
      <c r="N5" s="21" t="s">
        <v>13</v>
      </c>
      <c r="O5" s="21" t="s">
        <v>0</v>
      </c>
      <c r="P5" s="21" t="s">
        <v>1</v>
      </c>
      <c r="Q5" s="21" t="s">
        <v>2</v>
      </c>
      <c r="R5" s="21" t="s">
        <v>0</v>
      </c>
      <c r="S5" s="21" t="s">
        <v>1</v>
      </c>
      <c r="T5" s="21" t="s">
        <v>0</v>
      </c>
      <c r="U5" s="88" t="s">
        <v>0</v>
      </c>
      <c r="V5" s="88" t="s">
        <v>1</v>
      </c>
      <c r="W5" s="88" t="s">
        <v>2</v>
      </c>
      <c r="X5" s="88" t="s">
        <v>0</v>
      </c>
      <c r="Y5" s="88" t="s">
        <v>1</v>
      </c>
      <c r="Z5" s="88" t="s">
        <v>0</v>
      </c>
      <c r="AA5" s="244"/>
    </row>
    <row r="6" spans="1:27" ht="30" x14ac:dyDescent="0.25">
      <c r="A6" s="21">
        <v>1</v>
      </c>
      <c r="B6" s="38" t="s">
        <v>266</v>
      </c>
      <c r="C6" s="21"/>
      <c r="D6" s="21"/>
      <c r="E6" s="48">
        <v>510</v>
      </c>
      <c r="F6" s="48">
        <v>320</v>
      </c>
      <c r="G6" s="48">
        <v>230</v>
      </c>
      <c r="H6" s="48">
        <v>290</v>
      </c>
      <c r="I6" s="48">
        <v>190</v>
      </c>
      <c r="J6" s="39">
        <v>120</v>
      </c>
      <c r="K6" s="100">
        <v>1</v>
      </c>
      <c r="L6" s="38" t="s">
        <v>266</v>
      </c>
      <c r="M6" s="21"/>
      <c r="N6" s="21"/>
      <c r="O6" s="39">
        <v>510</v>
      </c>
      <c r="P6" s="39">
        <v>320</v>
      </c>
      <c r="Q6" s="39">
        <v>230</v>
      </c>
      <c r="R6" s="39">
        <v>290</v>
      </c>
      <c r="S6" s="39">
        <v>190</v>
      </c>
      <c r="T6" s="39">
        <v>120</v>
      </c>
      <c r="U6" s="39">
        <v>495</v>
      </c>
      <c r="V6" s="39"/>
      <c r="W6" s="39"/>
      <c r="X6" s="39"/>
      <c r="Y6" s="39"/>
      <c r="Z6" s="39"/>
      <c r="AA6" s="17" t="s">
        <v>793</v>
      </c>
    </row>
    <row r="7" spans="1:27" ht="15.75" x14ac:dyDescent="0.25">
      <c r="A7" s="16">
        <v>2</v>
      </c>
      <c r="B7" s="38" t="s">
        <v>267</v>
      </c>
      <c r="C7" s="17"/>
      <c r="D7" s="17"/>
      <c r="E7" s="48">
        <v>130</v>
      </c>
      <c r="F7" s="48">
        <v>95</v>
      </c>
      <c r="G7" s="48">
        <v>74</v>
      </c>
      <c r="H7" s="48">
        <v>110</v>
      </c>
      <c r="I7" s="48">
        <v>74</v>
      </c>
      <c r="J7" s="39">
        <v>63</v>
      </c>
      <c r="K7" s="16">
        <v>2</v>
      </c>
      <c r="L7" s="38" t="s">
        <v>267</v>
      </c>
      <c r="M7" s="17"/>
      <c r="N7" s="17"/>
      <c r="O7" s="39">
        <v>130</v>
      </c>
      <c r="P7" s="39">
        <v>95</v>
      </c>
      <c r="Q7" s="39">
        <v>74</v>
      </c>
      <c r="R7" s="39">
        <v>110</v>
      </c>
      <c r="S7" s="39">
        <v>74</v>
      </c>
      <c r="T7" s="39">
        <v>63</v>
      </c>
      <c r="U7" s="39"/>
      <c r="V7" s="39"/>
      <c r="W7" s="39"/>
      <c r="X7" s="39"/>
      <c r="Y7" s="39"/>
      <c r="Z7" s="39"/>
      <c r="AA7" s="70"/>
    </row>
    <row r="8" spans="1:27" x14ac:dyDescent="0.25">
      <c r="A8" s="16"/>
      <c r="B8" s="17"/>
      <c r="C8" s="17"/>
      <c r="D8" s="17"/>
      <c r="E8" s="18"/>
      <c r="F8" s="19"/>
      <c r="G8" s="19"/>
      <c r="H8" s="19"/>
      <c r="I8" s="19"/>
      <c r="J8" s="19"/>
      <c r="K8" s="16"/>
      <c r="L8" s="17"/>
      <c r="M8" s="17"/>
      <c r="N8" s="17"/>
      <c r="O8" s="18"/>
      <c r="P8" s="19"/>
      <c r="Q8" s="19"/>
      <c r="R8" s="19"/>
      <c r="S8" s="19"/>
      <c r="T8" s="19"/>
      <c r="U8" s="18"/>
      <c r="V8" s="19"/>
      <c r="W8" s="19"/>
      <c r="X8" s="19"/>
      <c r="Y8" s="19"/>
      <c r="Z8" s="19"/>
      <c r="AA8" s="70"/>
    </row>
  </sheetData>
  <mergeCells count="16">
    <mergeCell ref="AA3:AA5"/>
    <mergeCell ref="U4:W4"/>
    <mergeCell ref="X4:Y4"/>
    <mergeCell ref="U3:Z3"/>
    <mergeCell ref="A3:J3"/>
    <mergeCell ref="O4:Q4"/>
    <mergeCell ref="R4:S4"/>
    <mergeCell ref="A4:A5"/>
    <mergeCell ref="B4:B5"/>
    <mergeCell ref="C4:D4"/>
    <mergeCell ref="E4:G4"/>
    <mergeCell ref="H4:I4"/>
    <mergeCell ref="M4:N4"/>
    <mergeCell ref="K3:K5"/>
    <mergeCell ref="L3:L5"/>
    <mergeCell ref="M3:T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
  <sheetViews>
    <sheetView topLeftCell="K1" zoomScaleNormal="100" workbookViewId="0">
      <selection activeCell="M3" sqref="M3:T3"/>
    </sheetView>
  </sheetViews>
  <sheetFormatPr defaultRowHeight="15" x14ac:dyDescent="0.25"/>
  <cols>
    <col min="1" max="1" width="5.7109375" style="25" hidden="1" customWidth="1"/>
    <col min="2" max="2" width="22.140625" style="25" hidden="1" customWidth="1"/>
    <col min="3" max="3" width="8.7109375" style="49" hidden="1" customWidth="1"/>
    <col min="4" max="4" width="10.85546875" style="25" hidden="1" customWidth="1"/>
    <col min="5" max="10" width="11.85546875" style="25" hidden="1" customWidth="1"/>
    <col min="11" max="11" width="4.7109375" style="25" customWidth="1"/>
    <col min="12" max="12" width="27.7109375" style="25" customWidth="1"/>
    <col min="13" max="14" width="8.85546875" style="25" customWidth="1"/>
    <col min="15" max="26" width="10.28515625" style="25" customWidth="1"/>
    <col min="27" max="27" width="28.28515625" customWidth="1"/>
  </cols>
  <sheetData>
    <row r="1" spans="1:27" ht="19.899999999999999" customHeight="1" x14ac:dyDescent="0.25">
      <c r="A1" s="42" t="s">
        <v>271</v>
      </c>
      <c r="B1" s="42"/>
      <c r="C1" s="43"/>
      <c r="D1" s="44"/>
      <c r="E1" s="44"/>
      <c r="F1" s="44"/>
      <c r="G1" s="44"/>
      <c r="H1" s="44"/>
      <c r="I1" s="44"/>
      <c r="J1" s="44"/>
      <c r="K1" s="45" t="str">
        <f>A1</f>
        <v>6. XÃ NẬM SỎ</v>
      </c>
      <c r="L1" s="44"/>
      <c r="M1" s="44"/>
      <c r="N1" s="44"/>
      <c r="O1" s="44"/>
      <c r="P1" s="44"/>
      <c r="Q1" s="44"/>
      <c r="R1" s="44"/>
      <c r="S1" s="44"/>
      <c r="T1" s="44"/>
      <c r="U1" s="44"/>
      <c r="V1" s="44"/>
      <c r="W1" s="44"/>
      <c r="X1" s="44"/>
      <c r="Y1" s="44"/>
      <c r="Z1" s="44"/>
    </row>
    <row r="2" spans="1:27" x14ac:dyDescent="0.25">
      <c r="A2" s="45"/>
      <c r="B2" s="45"/>
      <c r="C2" s="46"/>
      <c r="D2" s="44"/>
      <c r="E2" s="44"/>
      <c r="F2" s="47"/>
      <c r="G2" s="44"/>
      <c r="H2" s="44"/>
      <c r="I2" s="47"/>
      <c r="J2" s="44"/>
      <c r="K2" s="44"/>
      <c r="L2" s="44"/>
      <c r="M2" s="44"/>
      <c r="N2" s="44"/>
      <c r="O2" s="44"/>
      <c r="P2" s="44"/>
      <c r="Q2" s="44"/>
      <c r="S2" s="44"/>
      <c r="T2" s="44"/>
      <c r="U2" s="44"/>
      <c r="V2" s="44"/>
      <c r="W2" s="44"/>
      <c r="X2" s="61"/>
      <c r="Y2" s="44"/>
      <c r="Z2" s="44"/>
      <c r="AA2" s="61" t="s">
        <v>3</v>
      </c>
    </row>
    <row r="3" spans="1:27" ht="34.5" customHeight="1" x14ac:dyDescent="0.25">
      <c r="A3" s="45"/>
      <c r="B3" s="45"/>
      <c r="C3" s="46"/>
      <c r="D3" s="44"/>
      <c r="E3" s="44"/>
      <c r="F3" s="47"/>
      <c r="G3" s="44"/>
      <c r="H3" s="44"/>
      <c r="I3" s="47"/>
      <c r="J3" s="44"/>
      <c r="K3" s="231" t="s">
        <v>6</v>
      </c>
      <c r="L3" s="231" t="s">
        <v>7</v>
      </c>
      <c r="M3" s="238" t="s">
        <v>878</v>
      </c>
      <c r="N3" s="239"/>
      <c r="O3" s="239"/>
      <c r="P3" s="239"/>
      <c r="Q3" s="239"/>
      <c r="R3" s="239"/>
      <c r="S3" s="239"/>
      <c r="T3" s="240"/>
      <c r="U3" s="245" t="s">
        <v>798</v>
      </c>
      <c r="V3" s="246"/>
      <c r="W3" s="246"/>
      <c r="X3" s="246"/>
      <c r="Y3" s="246"/>
      <c r="Z3" s="247"/>
      <c r="AA3" s="241" t="s">
        <v>800</v>
      </c>
    </row>
    <row r="4" spans="1:27" ht="28.5" x14ac:dyDescent="0.25">
      <c r="A4" s="229" t="s">
        <v>6</v>
      </c>
      <c r="B4" s="229" t="s">
        <v>7</v>
      </c>
      <c r="C4" s="229" t="s">
        <v>8</v>
      </c>
      <c r="D4" s="229"/>
      <c r="E4" s="225" t="s">
        <v>9</v>
      </c>
      <c r="F4" s="226"/>
      <c r="G4" s="227"/>
      <c r="H4" s="228" t="s">
        <v>10</v>
      </c>
      <c r="I4" s="228"/>
      <c r="J4" s="20" t="s">
        <v>11</v>
      </c>
      <c r="K4" s="232"/>
      <c r="L4" s="232"/>
      <c r="M4" s="229" t="s">
        <v>8</v>
      </c>
      <c r="N4" s="229"/>
      <c r="O4" s="225" t="s">
        <v>9</v>
      </c>
      <c r="P4" s="226"/>
      <c r="Q4" s="227"/>
      <c r="R4" s="228" t="s">
        <v>10</v>
      </c>
      <c r="S4" s="228"/>
      <c r="T4" s="20" t="s">
        <v>11</v>
      </c>
      <c r="U4" s="225" t="s">
        <v>9</v>
      </c>
      <c r="V4" s="226"/>
      <c r="W4" s="227"/>
      <c r="X4" s="228" t="s">
        <v>10</v>
      </c>
      <c r="Y4" s="228"/>
      <c r="Z4" s="87" t="s">
        <v>11</v>
      </c>
      <c r="AA4" s="241"/>
    </row>
    <row r="5" spans="1:27" x14ac:dyDescent="0.25">
      <c r="A5" s="229"/>
      <c r="B5" s="229"/>
      <c r="C5" s="21" t="s">
        <v>12</v>
      </c>
      <c r="D5" s="21" t="s">
        <v>13</v>
      </c>
      <c r="E5" s="21" t="s">
        <v>0</v>
      </c>
      <c r="F5" s="21" t="s">
        <v>1</v>
      </c>
      <c r="G5" s="21" t="s">
        <v>2</v>
      </c>
      <c r="H5" s="21" t="s">
        <v>0</v>
      </c>
      <c r="I5" s="21" t="s">
        <v>1</v>
      </c>
      <c r="J5" s="21" t="s">
        <v>0</v>
      </c>
      <c r="K5" s="233"/>
      <c r="L5" s="233"/>
      <c r="M5" s="21" t="s">
        <v>12</v>
      </c>
      <c r="N5" s="21" t="s">
        <v>13</v>
      </c>
      <c r="O5" s="21" t="s">
        <v>0</v>
      </c>
      <c r="P5" s="21" t="s">
        <v>1</v>
      </c>
      <c r="Q5" s="21" t="s">
        <v>2</v>
      </c>
      <c r="R5" s="21" t="s">
        <v>0</v>
      </c>
      <c r="S5" s="21" t="s">
        <v>1</v>
      </c>
      <c r="T5" s="21" t="s">
        <v>0</v>
      </c>
      <c r="U5" s="88" t="s">
        <v>0</v>
      </c>
      <c r="V5" s="88" t="s">
        <v>1</v>
      </c>
      <c r="W5" s="88" t="s">
        <v>2</v>
      </c>
      <c r="X5" s="88" t="s">
        <v>0</v>
      </c>
      <c r="Y5" s="88" t="s">
        <v>1</v>
      </c>
      <c r="Z5" s="88" t="s">
        <v>0</v>
      </c>
      <c r="AA5" s="241"/>
    </row>
    <row r="6" spans="1:27" ht="30" x14ac:dyDescent="0.25">
      <c r="A6" s="21">
        <v>1</v>
      </c>
      <c r="B6" s="38" t="s">
        <v>269</v>
      </c>
      <c r="C6" s="21"/>
      <c r="D6" s="21"/>
      <c r="E6" s="50">
        <v>140</v>
      </c>
      <c r="F6" s="50">
        <v>100</v>
      </c>
      <c r="G6" s="50">
        <v>76</v>
      </c>
      <c r="H6" s="50">
        <v>110</v>
      </c>
      <c r="I6" s="50">
        <v>76</v>
      </c>
      <c r="J6" s="39">
        <v>65</v>
      </c>
      <c r="K6" s="100">
        <v>1</v>
      </c>
      <c r="L6" s="38" t="s">
        <v>269</v>
      </c>
      <c r="M6" s="21"/>
      <c r="N6" s="21"/>
      <c r="O6" s="50">
        <v>140</v>
      </c>
      <c r="P6" s="50">
        <v>100</v>
      </c>
      <c r="Q6" s="50">
        <v>76</v>
      </c>
      <c r="R6" s="50">
        <v>110</v>
      </c>
      <c r="S6" s="50">
        <v>76</v>
      </c>
      <c r="T6" s="39">
        <v>65</v>
      </c>
      <c r="U6" s="50">
        <v>132</v>
      </c>
      <c r="V6" s="50"/>
      <c r="W6" s="50"/>
      <c r="X6" s="50"/>
      <c r="Y6" s="50"/>
      <c r="Z6" s="39"/>
      <c r="AA6" s="17" t="s">
        <v>799</v>
      </c>
    </row>
    <row r="7" spans="1:27" ht="15.75" x14ac:dyDescent="0.25">
      <c r="A7" s="16">
        <v>2</v>
      </c>
      <c r="B7" s="51" t="s">
        <v>270</v>
      </c>
      <c r="C7" s="17"/>
      <c r="D7" s="17"/>
      <c r="E7" s="50">
        <v>130</v>
      </c>
      <c r="F7" s="50">
        <v>95</v>
      </c>
      <c r="G7" s="50">
        <v>74</v>
      </c>
      <c r="H7" s="50">
        <v>110</v>
      </c>
      <c r="I7" s="50">
        <v>74</v>
      </c>
      <c r="J7" s="39">
        <v>63</v>
      </c>
      <c r="K7" s="16">
        <v>2</v>
      </c>
      <c r="L7" s="51" t="s">
        <v>270</v>
      </c>
      <c r="M7" s="17"/>
      <c r="N7" s="17"/>
      <c r="O7" s="50">
        <v>130</v>
      </c>
      <c r="P7" s="50">
        <v>95</v>
      </c>
      <c r="Q7" s="50">
        <v>74</v>
      </c>
      <c r="R7" s="50">
        <v>110</v>
      </c>
      <c r="S7" s="50">
        <v>74</v>
      </c>
      <c r="T7" s="39">
        <v>63</v>
      </c>
      <c r="U7" s="50"/>
      <c r="V7" s="50"/>
      <c r="W7" s="50"/>
      <c r="X7" s="50"/>
      <c r="Y7" s="50"/>
      <c r="Z7" s="39"/>
      <c r="AA7" s="95"/>
    </row>
    <row r="8" spans="1:27" x14ac:dyDescent="0.25">
      <c r="A8" s="16"/>
      <c r="B8" s="17"/>
      <c r="C8" s="17"/>
      <c r="D8" s="17"/>
      <c r="E8" s="18"/>
      <c r="F8" s="19"/>
      <c r="G8" s="19"/>
      <c r="H8" s="19"/>
      <c r="I8" s="19"/>
      <c r="J8" s="19"/>
      <c r="K8" s="16"/>
      <c r="L8" s="17"/>
      <c r="M8" s="17"/>
      <c r="N8" s="17"/>
      <c r="O8" s="18"/>
      <c r="P8" s="19"/>
      <c r="Q8" s="19"/>
      <c r="R8" s="19"/>
      <c r="S8" s="19"/>
      <c r="T8" s="19"/>
      <c r="U8" s="18"/>
      <c r="V8" s="19"/>
      <c r="W8" s="19"/>
      <c r="X8" s="19"/>
      <c r="Y8" s="19"/>
      <c r="Z8" s="19"/>
      <c r="AA8" s="95"/>
    </row>
  </sheetData>
  <mergeCells count="15">
    <mergeCell ref="K3:K5"/>
    <mergeCell ref="L3:L5"/>
    <mergeCell ref="A4:A5"/>
    <mergeCell ref="B4:B5"/>
    <mergeCell ref="C4:D4"/>
    <mergeCell ref="E4:G4"/>
    <mergeCell ref="H4:I4"/>
    <mergeCell ref="U4:W4"/>
    <mergeCell ref="X4:Y4"/>
    <mergeCell ref="U3:Z3"/>
    <mergeCell ref="AA3:AA5"/>
    <mergeCell ref="O4:Q4"/>
    <mergeCell ref="R4:S4"/>
    <mergeCell ref="M3:T3"/>
    <mergeCell ref="M4:N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37</vt:i4>
      </vt:variant>
    </vt:vector>
  </HeadingPairs>
  <TitlesOfParts>
    <vt:vector size="37" baseType="lpstr">
      <vt:lpstr>BGD NN TINH LAICHAU</vt:lpstr>
      <vt:lpstr>1. Xã Mường Kim </vt:lpstr>
      <vt:lpstr>2. Xã Khoen On</vt:lpstr>
      <vt:lpstr>3. Xã Than Uyên</vt:lpstr>
      <vt:lpstr>4. Xã Mường Than</vt:lpstr>
      <vt:lpstr>5. Xã Pắc Ta</vt:lpstr>
      <vt:lpstr>6. Xã Nậm Sỏ</vt:lpstr>
      <vt:lpstr>7. Xã Tân Uyên</vt:lpstr>
      <vt:lpstr>8. Xã Mường Khoa</vt:lpstr>
      <vt:lpstr>9. Xã Bản Bo</vt:lpstr>
      <vt:lpstr>10. Xã Bình Lư</vt:lpstr>
      <vt:lpstr>11. Xã Tả Lèng</vt:lpstr>
      <vt:lpstr>12. Xã Khun Há</vt:lpstr>
      <vt:lpstr>13. Xã Sin Suối Hồ</vt:lpstr>
      <vt:lpstr>14 Xã Phong Thổ</vt:lpstr>
      <vt:lpstr>15. Xã Dào San</vt:lpstr>
      <vt:lpstr>16.Xã Sì Lở Lầu</vt:lpstr>
      <vt:lpstr>17. Xã Khổng Lào</vt:lpstr>
      <vt:lpstr>18. Xã Tủa Sín Chải</vt:lpstr>
      <vt:lpstr>19. Xã Sìn hồ</vt:lpstr>
      <vt:lpstr>20. Xã Hồng Thu</vt:lpstr>
      <vt:lpstr>21. Xã Nậm Tăm</vt:lpstr>
      <vt:lpstr>22. Xã Pu Sam Cáp</vt:lpstr>
      <vt:lpstr>23. Xã Nậm Cuổi</vt:lpstr>
      <vt:lpstr>24. Xã Nậm Mạ</vt:lpstr>
      <vt:lpstr>25. Xã Lê Lợi</vt:lpstr>
      <vt:lpstr>26. Xã Nậm Hàng</vt:lpstr>
      <vt:lpstr>27. Xã Mường Mô</vt:lpstr>
      <vt:lpstr>28. Xã Hua Bum</vt:lpstr>
      <vt:lpstr>29. Xã Pa Tần</vt:lpstr>
      <vt:lpstr>30. Xã Bum Nưa</vt:lpstr>
      <vt:lpstr>31. Xã Bum Tở</vt:lpstr>
      <vt:lpstr>32. Xã Mường Tè</vt:lpstr>
      <vt:lpstr>33. Xã Thu Lũm</vt:lpstr>
      <vt:lpstr>34. Xã Pa Ủ</vt:lpstr>
      <vt:lpstr>35. Xã Mù Cả</vt:lpstr>
      <vt:lpstr>36. Xã Tà Tổng</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2025-11-01T02:51:15Z</dcterms:modified>
</cp:coreProperties>
</file>