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305" windowWidth="11430" windowHeight="5625" firstSheet="4" activeTab="9"/>
  </bookViews>
  <sheets>
    <sheet name="PL I-ĐMCây Nông nghiệp " sheetId="14" r:id="rId1"/>
    <sheet name="PLII- ĐMLâm Nghiệp " sheetId="15" r:id="rId2"/>
    <sheet name="PLIII-ĐMCHĂN NUÔI" sheetId="17" r:id="rId3"/>
    <sheet name="PLIV-ĐG CÂY NÔNG NGHIỆP" sheetId="28" r:id="rId4"/>
    <sheet name="PLV-RỪNG TỰ NHIÊN" sheetId="29" r:id="rId5"/>
    <sheet name="PLVI-RỪNG TRỒNG" sheetId="31" r:id="rId6"/>
    <sheet name="PLVI.2 RỪNG TRỒNG" sheetId="30" r:id="rId7"/>
    <sheet name="PL7. CHƯA THÀNH RỪNG " sheetId="33" r:id="rId8"/>
    <sheet name="PLVIII- CÂY PHÂN TÁN" sheetId="32" r:id="rId9"/>
    <sheet name="PLVIII- Đơn giá Thủy sản" sheetId="18" r:id="rId10"/>
    <sheet name="Sheet2" sheetId="19" r:id="rId11"/>
  </sheets>
  <externalReferences>
    <externalReference r:id="rId12"/>
  </externalReferences>
  <definedNames>
    <definedName name="_Hlk198907748" localSheetId="1">'PLII- ĐMLâm Nghiệp '!#REF!</definedName>
    <definedName name="_xlnm.Print_Area" localSheetId="0">'PL I-ĐMCây Nông nghiệp '!$A$1:$G$19</definedName>
    <definedName name="_xlnm.Print_Titles" localSheetId="0">'PL I-ĐMCây Nông nghiệp '!$5:$6</definedName>
  </definedNames>
  <calcPr calcId="144525"/>
</workbook>
</file>

<file path=xl/calcChain.xml><?xml version="1.0" encoding="utf-8"?>
<calcChain xmlns="http://schemas.openxmlformats.org/spreadsheetml/2006/main">
  <c r="A2" i="28" l="1"/>
  <c r="D8" i="28"/>
  <c r="E8" i="28" s="1"/>
  <c r="D9" i="28"/>
  <c r="E9" i="28" s="1"/>
  <c r="D10" i="28"/>
  <c r="E10" i="28" s="1"/>
  <c r="D11" i="28"/>
  <c r="D13" i="28"/>
  <c r="D14" i="28"/>
  <c r="E14" i="28" s="1"/>
  <c r="D15" i="28"/>
  <c r="E15" i="28" s="1"/>
  <c r="D16" i="28"/>
  <c r="D17" i="28"/>
  <c r="D18" i="28"/>
  <c r="E18" i="28" s="1"/>
  <c r="D19" i="28"/>
  <c r="E19" i="28" s="1"/>
  <c r="D20" i="28"/>
  <c r="D21" i="28"/>
  <c r="D22" i="28"/>
  <c r="E22" i="28" s="1"/>
  <c r="D23" i="28"/>
  <c r="E23" i="28" s="1"/>
  <c r="D24" i="28"/>
  <c r="D25" i="28"/>
  <c r="D26" i="28"/>
  <c r="E26" i="28" s="1"/>
  <c r="D27" i="28"/>
  <c r="E27" i="28" s="1"/>
  <c r="D28" i="28"/>
  <c r="D29" i="28"/>
  <c r="D30" i="28"/>
  <c r="E30" i="28" s="1"/>
  <c r="D31" i="28"/>
  <c r="E31" i="28" s="1"/>
  <c r="D32" i="28"/>
  <c r="D33" i="28"/>
  <c r="D34" i="28"/>
  <c r="E34" i="28" s="1"/>
  <c r="D37" i="28"/>
  <c r="E37" i="28" s="1"/>
  <c r="D38" i="28"/>
  <c r="D39" i="28"/>
  <c r="D43" i="28"/>
  <c r="D44" i="28"/>
  <c r="E44" i="28" s="1"/>
  <c r="D45" i="28"/>
  <c r="D49" i="28"/>
  <c r="D50" i="28"/>
  <c r="E50" i="28" s="1"/>
  <c r="D51" i="28"/>
  <c r="E51" i="28" s="1"/>
  <c r="D52" i="28"/>
  <c r="D53" i="28"/>
  <c r="D54" i="28"/>
  <c r="E54" i="28" s="1"/>
  <c r="D55" i="28"/>
  <c r="E55" i="28" s="1"/>
  <c r="D56" i="28"/>
  <c r="D57" i="28"/>
  <c r="D58" i="28"/>
  <c r="E58" i="28" s="1"/>
  <c r="D59" i="28"/>
  <c r="E59" i="28" s="1"/>
  <c r="D60" i="28"/>
  <c r="D68" i="28"/>
  <c r="D69" i="28"/>
  <c r="E69" i="28" s="1"/>
  <c r="D70" i="28"/>
  <c r="E70" i="28" s="1"/>
  <c r="D71" i="28"/>
  <c r="D72" i="28"/>
  <c r="D74" i="28"/>
  <c r="D75" i="28"/>
  <c r="E75" i="28" s="1"/>
  <c r="D76" i="28"/>
  <c r="D78" i="28"/>
  <c r="D79" i="28"/>
  <c r="D80" i="28"/>
  <c r="D82" i="28"/>
  <c r="D83" i="28"/>
  <c r="D84" i="28"/>
  <c r="E84" i="28" s="1"/>
  <c r="D86" i="28"/>
  <c r="E86" i="28" s="1"/>
  <c r="D87" i="28"/>
  <c r="D88" i="28"/>
  <c r="D90" i="28"/>
  <c r="D91" i="28"/>
  <c r="D92" i="28"/>
  <c r="D94" i="28"/>
  <c r="D95" i="28"/>
  <c r="E95" i="28" s="1"/>
  <c r="D96" i="28"/>
  <c r="D100" i="28"/>
  <c r="D101" i="28"/>
  <c r="D102" i="28"/>
  <c r="D103" i="28"/>
  <c r="D104" i="28"/>
  <c r="D105" i="28"/>
  <c r="D107" i="28"/>
  <c r="E107" i="28" s="1"/>
  <c r="D108" i="28"/>
  <c r="E108" i="28" s="1"/>
  <c r="D109" i="28"/>
  <c r="D110" i="28"/>
  <c r="D111" i="28"/>
  <c r="E111" i="28" s="1"/>
  <c r="D112" i="28"/>
  <c r="E112" i="28" s="1"/>
  <c r="D114" i="28"/>
  <c r="D115" i="28"/>
  <c r="D116" i="28"/>
  <c r="D117" i="28"/>
  <c r="D118" i="28"/>
  <c r="D119" i="28"/>
  <c r="D121" i="28"/>
  <c r="E121" i="28" s="1"/>
  <c r="D122" i="28"/>
  <c r="E122" i="28" s="1"/>
  <c r="D123" i="28"/>
  <c r="D124" i="28"/>
  <c r="D125" i="28"/>
  <c r="E125" i="28" s="1"/>
  <c r="D126" i="28"/>
  <c r="E126" i="28" s="1"/>
  <c r="D128" i="28"/>
  <c r="D129" i="28"/>
  <c r="D130" i="28"/>
  <c r="D131" i="28"/>
  <c r="D132" i="28"/>
  <c r="D133" i="28"/>
  <c r="D135" i="28"/>
  <c r="E135" i="28" s="1"/>
  <c r="D136" i="28"/>
  <c r="E136" i="28" s="1"/>
  <c r="D137" i="28"/>
  <c r="D138" i="28"/>
  <c r="D139" i="28"/>
  <c r="E139" i="28" s="1"/>
  <c r="D140" i="28"/>
  <c r="E140" i="28" s="1"/>
  <c r="D142" i="28"/>
  <c r="D143" i="28"/>
  <c r="D144" i="28"/>
  <c r="D145" i="28"/>
  <c r="D146" i="28"/>
  <c r="D147" i="28"/>
  <c r="D149" i="28"/>
  <c r="D294" i="28" s="1"/>
  <c r="D150" i="28"/>
  <c r="D295" i="28" s="1"/>
  <c r="D151" i="28"/>
  <c r="D152" i="28"/>
  <c r="D153" i="28"/>
  <c r="D298" i="28" s="1"/>
  <c r="D154" i="28"/>
  <c r="D299" i="28" s="1"/>
  <c r="D156" i="28"/>
  <c r="D157" i="28"/>
  <c r="D158" i="28"/>
  <c r="D159" i="28"/>
  <c r="D160" i="28"/>
  <c r="D161" i="28"/>
  <c r="D163" i="28"/>
  <c r="E163" i="28" s="1"/>
  <c r="D164" i="28"/>
  <c r="E164" i="28" s="1"/>
  <c r="D165" i="28"/>
  <c r="D166" i="28"/>
  <c r="D167" i="28"/>
  <c r="E167" i="28" s="1"/>
  <c r="D168" i="28"/>
  <c r="E168" i="28" s="1"/>
  <c r="D170" i="28"/>
  <c r="D171" i="28"/>
  <c r="D172" i="28"/>
  <c r="D174" i="28"/>
  <c r="E174" i="28" s="1"/>
  <c r="D175" i="28"/>
  <c r="D176" i="28"/>
  <c r="D177" i="28"/>
  <c r="E177" i="28" s="1"/>
  <c r="D179" i="28"/>
  <c r="E179" i="28" s="1"/>
  <c r="D180" i="28"/>
  <c r="D181" i="28"/>
  <c r="D182" i="28"/>
  <c r="D183" i="28"/>
  <c r="E183" i="28" s="1"/>
  <c r="D185" i="28"/>
  <c r="D186" i="28"/>
  <c r="D187" i="28"/>
  <c r="E187" i="28" s="1"/>
  <c r="D188" i="28"/>
  <c r="E188" i="28" s="1"/>
  <c r="D190" i="28"/>
  <c r="D191" i="28"/>
  <c r="D192" i="28"/>
  <c r="D193" i="28"/>
  <c r="E193" i="28" s="1"/>
  <c r="D195" i="28"/>
  <c r="D196" i="28"/>
  <c r="D198" i="28"/>
  <c r="E198" i="28" s="1"/>
  <c r="D199" i="28"/>
  <c r="E199" i="28" s="1"/>
  <c r="D201" i="28"/>
  <c r="D202" i="28"/>
  <c r="D204" i="28"/>
  <c r="E204" i="28" s="1"/>
  <c r="D205" i="28"/>
  <c r="E205" i="28" s="1"/>
  <c r="D212" i="28"/>
  <c r="D213" i="28"/>
  <c r="D214" i="28"/>
  <c r="D215" i="28"/>
  <c r="E215" i="28" s="1"/>
  <c r="D216" i="28"/>
  <c r="D217" i="28"/>
  <c r="D218" i="28"/>
  <c r="D219" i="28"/>
  <c r="E219" i="28" s="1"/>
  <c r="D220" i="28"/>
  <c r="D221" i="28"/>
  <c r="D222" i="28"/>
  <c r="D223" i="28"/>
  <c r="E223" i="28" s="1"/>
  <c r="D225" i="28"/>
  <c r="D226" i="28"/>
  <c r="D227" i="28"/>
  <c r="E227" i="28" s="1"/>
  <c r="D228" i="28"/>
  <c r="D229" i="28"/>
  <c r="D230" i="28"/>
  <c r="D231" i="28"/>
  <c r="E231" i="28" s="1"/>
  <c r="D232" i="28"/>
  <c r="D233" i="28"/>
  <c r="D234" i="28"/>
  <c r="D235" i="28"/>
  <c r="E235" i="28" s="1"/>
  <c r="D236" i="28"/>
  <c r="D238" i="28"/>
  <c r="D239" i="28"/>
  <c r="D240" i="28"/>
  <c r="D241" i="28"/>
  <c r="E241" i="28" s="1"/>
  <c r="D242" i="28"/>
  <c r="D243" i="28"/>
  <c r="D244" i="28"/>
  <c r="D245" i="28"/>
  <c r="E245" i="28" s="1"/>
  <c r="D246" i="28"/>
  <c r="D247" i="28"/>
  <c r="D248" i="28"/>
  <c r="D249" i="28"/>
  <c r="E249" i="28" s="1"/>
  <c r="D252" i="28"/>
  <c r="D253" i="28"/>
  <c r="D254" i="28"/>
  <c r="D256" i="28"/>
  <c r="E256" i="28" s="1"/>
  <c r="D257" i="28"/>
  <c r="D258" i="28"/>
  <c r="D259" i="28"/>
  <c r="D264" i="28"/>
  <c r="D265" i="28" s="1"/>
  <c r="E265" i="28" s="1"/>
  <c r="D266" i="28"/>
  <c r="D268" i="28"/>
  <c r="D269" i="28"/>
  <c r="D271" i="28"/>
  <c r="E271" i="28" s="1"/>
  <c r="D272" i="28"/>
  <c r="D273" i="28"/>
  <c r="D275" i="28"/>
  <c r="D276" i="28"/>
  <c r="E276" i="28" s="1"/>
  <c r="D277" i="28"/>
  <c r="D278" i="28"/>
  <c r="D279" i="28"/>
  <c r="E279" i="28" s="1"/>
  <c r="D280" i="28"/>
  <c r="D281" i="28"/>
  <c r="D282" i="28"/>
  <c r="D62" i="28" s="1"/>
  <c r="D283" i="28"/>
  <c r="D63" i="28" s="1"/>
  <c r="D284" i="28"/>
  <c r="E284" i="28" s="1"/>
  <c r="D285" i="28"/>
  <c r="D286" i="28"/>
  <c r="D287" i="28"/>
  <c r="D64" i="28" s="1"/>
  <c r="D288" i="28"/>
  <c r="D35" i="28" s="1"/>
  <c r="D289" i="28"/>
  <c r="D290" i="28"/>
  <c r="D291" i="28"/>
  <c r="D46" i="28" s="1"/>
  <c r="D292" i="28"/>
  <c r="D47" i="28" s="1"/>
  <c r="D296" i="28"/>
  <c r="D297" i="28"/>
  <c r="D300" i="28"/>
  <c r="D301" i="28"/>
  <c r="D206" i="28" s="1"/>
  <c r="D302" i="28"/>
  <c r="D207" i="28" s="1"/>
  <c r="D303" i="28"/>
  <c r="D208" i="28" s="1"/>
  <c r="D304" i="28"/>
  <c r="D209" i="28" s="1"/>
  <c r="D306" i="28"/>
  <c r="D260" i="28" s="1"/>
  <c r="D307" i="28"/>
  <c r="D261" i="28" s="1"/>
  <c r="D308" i="28"/>
  <c r="D262" i="28" s="1"/>
  <c r="D309" i="28"/>
  <c r="D40" i="28" s="1"/>
  <c r="D310" i="28"/>
  <c r="D311" i="28"/>
  <c r="D41" i="28" s="1"/>
  <c r="D312" i="28"/>
  <c r="D313" i="28"/>
  <c r="D314" i="28"/>
  <c r="D315" i="28"/>
  <c r="D316" i="28"/>
  <c r="D317" i="28"/>
  <c r="E317" i="28" s="1"/>
  <c r="A6" i="28"/>
  <c r="B6" i="28"/>
  <c r="A7" i="28"/>
  <c r="B7" i="28"/>
  <c r="A8" i="28"/>
  <c r="B8" i="28"/>
  <c r="C8" i="28"/>
  <c r="A9" i="28"/>
  <c r="B9" i="28"/>
  <c r="C9" i="28"/>
  <c r="A10" i="28"/>
  <c r="B10" i="28"/>
  <c r="C10" i="28"/>
  <c r="A11" i="28"/>
  <c r="B11" i="28"/>
  <c r="C11" i="28"/>
  <c r="E11" i="28"/>
  <c r="A12" i="28"/>
  <c r="B12" i="28"/>
  <c r="E12" i="28"/>
  <c r="A13" i="28"/>
  <c r="B13" i="28"/>
  <c r="C13" i="28"/>
  <c r="E13" i="28"/>
  <c r="A14" i="28"/>
  <c r="B14" i="28"/>
  <c r="C14" i="28"/>
  <c r="A15" i="28"/>
  <c r="B15" i="28"/>
  <c r="C15" i="28"/>
  <c r="A16" i="28"/>
  <c r="B16" i="28"/>
  <c r="C16" i="28"/>
  <c r="E16" i="28"/>
  <c r="A17" i="28"/>
  <c r="B17" i="28"/>
  <c r="C17" i="28"/>
  <c r="E17" i="28"/>
  <c r="A18" i="28"/>
  <c r="B18" i="28"/>
  <c r="C18" i="28"/>
  <c r="A19" i="28"/>
  <c r="B19" i="28"/>
  <c r="C19" i="28"/>
  <c r="A20" i="28"/>
  <c r="B20" i="28"/>
  <c r="C20" i="28"/>
  <c r="E20" i="28"/>
  <c r="A21" i="28"/>
  <c r="B21" i="28"/>
  <c r="C21" i="28"/>
  <c r="E21" i="28"/>
  <c r="A22" i="28"/>
  <c r="B22" i="28"/>
  <c r="C22" i="28"/>
  <c r="A23" i="28"/>
  <c r="B23" i="28"/>
  <c r="C23" i="28"/>
  <c r="A24" i="28"/>
  <c r="B24" i="28"/>
  <c r="C24" i="28"/>
  <c r="E24" i="28"/>
  <c r="A25" i="28"/>
  <c r="B25" i="28"/>
  <c r="C25" i="28"/>
  <c r="E25" i="28"/>
  <c r="A26" i="28"/>
  <c r="B26" i="28"/>
  <c r="C26" i="28"/>
  <c r="A27" i="28"/>
  <c r="B27" i="28"/>
  <c r="C27" i="28"/>
  <c r="A28" i="28"/>
  <c r="B28" i="28"/>
  <c r="C28" i="28"/>
  <c r="E28" i="28"/>
  <c r="A29" i="28"/>
  <c r="B29" i="28"/>
  <c r="C29" i="28"/>
  <c r="E29" i="28"/>
  <c r="A30" i="28"/>
  <c r="B30" i="28"/>
  <c r="C30" i="28"/>
  <c r="A31" i="28"/>
  <c r="B31" i="28"/>
  <c r="C31" i="28"/>
  <c r="A32" i="28"/>
  <c r="B32" i="28"/>
  <c r="C32" i="28"/>
  <c r="E32" i="28"/>
  <c r="A33" i="28"/>
  <c r="B33" i="28"/>
  <c r="C33" i="28"/>
  <c r="E33" i="28"/>
  <c r="A34" i="28"/>
  <c r="B34" i="28"/>
  <c r="C34" i="28"/>
  <c r="A36" i="28"/>
  <c r="B36" i="28"/>
  <c r="E36" i="28"/>
  <c r="B37" i="28"/>
  <c r="C37" i="28"/>
  <c r="B38" i="28"/>
  <c r="C38" i="28"/>
  <c r="E38" i="28"/>
  <c r="B39" i="28"/>
  <c r="C39" i="28"/>
  <c r="E39" i="28"/>
  <c r="A42" i="28"/>
  <c r="B42" i="28"/>
  <c r="E42" i="28"/>
  <c r="B43" i="28"/>
  <c r="C43" i="28"/>
  <c r="E43" i="28"/>
  <c r="B44" i="28"/>
  <c r="C44" i="28"/>
  <c r="B45" i="28"/>
  <c r="C45" i="28"/>
  <c r="E45" i="28"/>
  <c r="A48" i="28"/>
  <c r="B48" i="28"/>
  <c r="E48" i="28"/>
  <c r="B49" i="28"/>
  <c r="C49" i="28"/>
  <c r="E49" i="28"/>
  <c r="B50" i="28"/>
  <c r="C50" i="28"/>
  <c r="B51" i="28"/>
  <c r="C51" i="28"/>
  <c r="B52" i="28"/>
  <c r="C52" i="28"/>
  <c r="E52" i="28"/>
  <c r="B53" i="28"/>
  <c r="C53" i="28"/>
  <c r="E53" i="28"/>
  <c r="B54" i="28"/>
  <c r="C54" i="28"/>
  <c r="B55" i="28"/>
  <c r="C55" i="28"/>
  <c r="B56" i="28"/>
  <c r="C56" i="28"/>
  <c r="E56" i="28"/>
  <c r="B57" i="28"/>
  <c r="C57" i="28"/>
  <c r="E57" i="28"/>
  <c r="B58" i="28"/>
  <c r="C58" i="28"/>
  <c r="B59" i="28"/>
  <c r="C59" i="28"/>
  <c r="B60" i="28"/>
  <c r="C60" i="28"/>
  <c r="E60" i="28"/>
  <c r="A66" i="28"/>
  <c r="B66" i="28"/>
  <c r="E66" i="28"/>
  <c r="B67" i="28"/>
  <c r="E67" i="28"/>
  <c r="A68" i="28"/>
  <c r="B68" i="28"/>
  <c r="C68" i="28"/>
  <c r="E68" i="28"/>
  <c r="A69" i="28"/>
  <c r="B69" i="28"/>
  <c r="C69" i="28"/>
  <c r="A70" i="28"/>
  <c r="B70" i="28"/>
  <c r="C70" i="28"/>
  <c r="A71" i="28"/>
  <c r="B71" i="28"/>
  <c r="C71" i="28"/>
  <c r="E71" i="28"/>
  <c r="A72" i="28"/>
  <c r="B72" i="28"/>
  <c r="C72" i="28"/>
  <c r="E72" i="28"/>
  <c r="B73" i="28"/>
  <c r="E73" i="28"/>
  <c r="A74" i="28"/>
  <c r="B74" i="28"/>
  <c r="C74" i="28"/>
  <c r="E74" i="28"/>
  <c r="A75" i="28"/>
  <c r="B75" i="28"/>
  <c r="C75" i="28"/>
  <c r="B76" i="28"/>
  <c r="C76" i="28"/>
  <c r="E76" i="28"/>
  <c r="B77" i="28"/>
  <c r="E77" i="28"/>
  <c r="A78" i="28"/>
  <c r="B78" i="28"/>
  <c r="C78" i="28"/>
  <c r="E78" i="28"/>
  <c r="A79" i="28"/>
  <c r="B79" i="28"/>
  <c r="C79" i="28"/>
  <c r="E79" i="28"/>
  <c r="A80" i="28"/>
  <c r="B80" i="28"/>
  <c r="C80" i="28"/>
  <c r="E80" i="28"/>
  <c r="B81" i="28"/>
  <c r="E81" i="28"/>
  <c r="A82" i="28"/>
  <c r="B82" i="28"/>
  <c r="C82" i="28"/>
  <c r="E82" i="28"/>
  <c r="A83" i="28"/>
  <c r="B83" i="28"/>
  <c r="C83" i="28"/>
  <c r="E83" i="28"/>
  <c r="B84" i="28"/>
  <c r="C84" i="28"/>
  <c r="B85" i="28"/>
  <c r="E85" i="28"/>
  <c r="A86" i="28"/>
  <c r="B86" i="28"/>
  <c r="C86" i="28"/>
  <c r="A87" i="28"/>
  <c r="B87" i="28"/>
  <c r="C87" i="28"/>
  <c r="E87" i="28"/>
  <c r="B88" i="28"/>
  <c r="C88" i="28"/>
  <c r="E88" i="28"/>
  <c r="B89" i="28"/>
  <c r="E89" i="28"/>
  <c r="A90" i="28"/>
  <c r="B90" i="28"/>
  <c r="C90" i="28"/>
  <c r="E90" i="28"/>
  <c r="A91" i="28"/>
  <c r="B91" i="28"/>
  <c r="C91" i="28"/>
  <c r="E91" i="28"/>
  <c r="B92" i="28"/>
  <c r="C92" i="28"/>
  <c r="E92" i="28"/>
  <c r="B93" i="28"/>
  <c r="E93" i="28"/>
  <c r="A94" i="28"/>
  <c r="B94" i="28"/>
  <c r="C94" i="28"/>
  <c r="E94" i="28"/>
  <c r="A95" i="28"/>
  <c r="B95" i="28"/>
  <c r="C95" i="28"/>
  <c r="B96" i="28"/>
  <c r="C96" i="28"/>
  <c r="E96" i="28"/>
  <c r="A97" i="28"/>
  <c r="B97" i="28"/>
  <c r="E97" i="28"/>
  <c r="A98" i="28"/>
  <c r="B98" i="28"/>
  <c r="E98" i="28"/>
  <c r="B99" i="28"/>
  <c r="E99" i="28"/>
  <c r="A100" i="28"/>
  <c r="B100" i="28"/>
  <c r="C100" i="28"/>
  <c r="E100" i="28"/>
  <c r="A101" i="28"/>
  <c r="B101" i="28"/>
  <c r="C101" i="28"/>
  <c r="E101" i="28"/>
  <c r="A102" i="28"/>
  <c r="B102" i="28"/>
  <c r="C102" i="28"/>
  <c r="E102" i="28"/>
  <c r="A103" i="28"/>
  <c r="B103" i="28"/>
  <c r="C103" i="28"/>
  <c r="E103" i="28"/>
  <c r="A104" i="28"/>
  <c r="B104" i="28"/>
  <c r="C104" i="28"/>
  <c r="E104" i="28"/>
  <c r="A105" i="28"/>
  <c r="B105" i="28"/>
  <c r="C105" i="28"/>
  <c r="E105" i="28"/>
  <c r="B106" i="28"/>
  <c r="E106" i="28"/>
  <c r="A107" i="28"/>
  <c r="B107" i="28"/>
  <c r="C107" i="28"/>
  <c r="A108" i="28"/>
  <c r="B108" i="28"/>
  <c r="C108" i="28"/>
  <c r="A109" i="28"/>
  <c r="B109" i="28"/>
  <c r="C109" i="28"/>
  <c r="E109" i="28"/>
  <c r="A110" i="28"/>
  <c r="B110" i="28"/>
  <c r="C110" i="28"/>
  <c r="E110" i="28"/>
  <c r="A111" i="28"/>
  <c r="B111" i="28"/>
  <c r="C111" i="28"/>
  <c r="A112" i="28"/>
  <c r="B112" i="28"/>
  <c r="C112" i="28"/>
  <c r="B113" i="28"/>
  <c r="E113" i="28"/>
  <c r="A114" i="28"/>
  <c r="B114" i="28"/>
  <c r="C114" i="28"/>
  <c r="E114" i="28"/>
  <c r="A115" i="28"/>
  <c r="B115" i="28"/>
  <c r="C115" i="28"/>
  <c r="E115" i="28"/>
  <c r="A116" i="28"/>
  <c r="B116" i="28"/>
  <c r="C116" i="28"/>
  <c r="E116" i="28"/>
  <c r="A117" i="28"/>
  <c r="B117" i="28"/>
  <c r="C117" i="28"/>
  <c r="E117" i="28"/>
  <c r="A118" i="28"/>
  <c r="B118" i="28"/>
  <c r="C118" i="28"/>
  <c r="E118" i="28"/>
  <c r="A119" i="28"/>
  <c r="B119" i="28"/>
  <c r="C119" i="28"/>
  <c r="E119" i="28"/>
  <c r="B120" i="28"/>
  <c r="E120" i="28"/>
  <c r="A121" i="28"/>
  <c r="B121" i="28"/>
  <c r="C121" i="28"/>
  <c r="A122" i="28"/>
  <c r="B122" i="28"/>
  <c r="C122" i="28"/>
  <c r="A123" i="28"/>
  <c r="B123" i="28"/>
  <c r="C123" i="28"/>
  <c r="E123" i="28"/>
  <c r="A124" i="28"/>
  <c r="B124" i="28"/>
  <c r="C124" i="28"/>
  <c r="E124" i="28"/>
  <c r="A125" i="28"/>
  <c r="B125" i="28"/>
  <c r="C125" i="28"/>
  <c r="A126" i="28"/>
  <c r="B126" i="28"/>
  <c r="C126" i="28"/>
  <c r="B127" i="28"/>
  <c r="E127" i="28"/>
  <c r="A128" i="28"/>
  <c r="B128" i="28"/>
  <c r="C128" i="28"/>
  <c r="E128" i="28"/>
  <c r="A129" i="28"/>
  <c r="B129" i="28"/>
  <c r="C129" i="28"/>
  <c r="E129" i="28"/>
  <c r="A130" i="28"/>
  <c r="B130" i="28"/>
  <c r="C130" i="28"/>
  <c r="E130" i="28"/>
  <c r="A131" i="28"/>
  <c r="B131" i="28"/>
  <c r="C131" i="28"/>
  <c r="E131" i="28"/>
  <c r="A132" i="28"/>
  <c r="B132" i="28"/>
  <c r="C132" i="28"/>
  <c r="E132" i="28"/>
  <c r="A133" i="28"/>
  <c r="B133" i="28"/>
  <c r="C133" i="28"/>
  <c r="E133" i="28"/>
  <c r="B134" i="28"/>
  <c r="E134" i="28"/>
  <c r="A135" i="28"/>
  <c r="B135" i="28"/>
  <c r="C135" i="28"/>
  <c r="A136" i="28"/>
  <c r="B136" i="28"/>
  <c r="C136" i="28"/>
  <c r="A137" i="28"/>
  <c r="B137" i="28"/>
  <c r="C137" i="28"/>
  <c r="E137" i="28"/>
  <c r="A138" i="28"/>
  <c r="B138" i="28"/>
  <c r="C138" i="28"/>
  <c r="E138" i="28"/>
  <c r="A139" i="28"/>
  <c r="B139" i="28"/>
  <c r="C139" i="28"/>
  <c r="A140" i="28"/>
  <c r="B140" i="28"/>
  <c r="C140" i="28"/>
  <c r="B141" i="28"/>
  <c r="E141" i="28"/>
  <c r="A142" i="28"/>
  <c r="B142" i="28"/>
  <c r="C142" i="28"/>
  <c r="E142" i="28"/>
  <c r="A143" i="28"/>
  <c r="B143" i="28"/>
  <c r="C143" i="28"/>
  <c r="E143" i="28"/>
  <c r="A144" i="28"/>
  <c r="B144" i="28"/>
  <c r="C144" i="28"/>
  <c r="E144" i="28"/>
  <c r="A145" i="28"/>
  <c r="B145" i="28"/>
  <c r="C145" i="28"/>
  <c r="E145" i="28"/>
  <c r="A146" i="28"/>
  <c r="B146" i="28"/>
  <c r="C146" i="28"/>
  <c r="E146" i="28"/>
  <c r="A147" i="28"/>
  <c r="B147" i="28"/>
  <c r="C147" i="28"/>
  <c r="E147" i="28"/>
  <c r="B148" i="28"/>
  <c r="E148" i="28"/>
  <c r="A149" i="28"/>
  <c r="B149" i="28"/>
  <c r="B294" i="28" s="1"/>
  <c r="C149" i="28"/>
  <c r="A150" i="28"/>
  <c r="B150" i="28"/>
  <c r="B295" i="28" s="1"/>
  <c r="C150" i="28"/>
  <c r="A151" i="28"/>
  <c r="B151" i="28"/>
  <c r="C151" i="28"/>
  <c r="E151" i="28"/>
  <c r="A152" i="28"/>
  <c r="B152" i="28"/>
  <c r="C152" i="28"/>
  <c r="E152" i="28"/>
  <c r="E297" i="28" s="1"/>
  <c r="A153" i="28"/>
  <c r="A298" i="28" s="1"/>
  <c r="B153" i="28"/>
  <c r="B298" i="28" s="1"/>
  <c r="C153" i="28"/>
  <c r="A154" i="28"/>
  <c r="A299" i="28" s="1"/>
  <c r="B154" i="28"/>
  <c r="B299" i="28" s="1"/>
  <c r="C154" i="28"/>
  <c r="B155" i="28"/>
  <c r="E155" i="28"/>
  <c r="A156" i="28"/>
  <c r="B156" i="28"/>
  <c r="C156" i="28"/>
  <c r="E156" i="28"/>
  <c r="A157" i="28"/>
  <c r="B157" i="28"/>
  <c r="C157" i="28"/>
  <c r="E157" i="28"/>
  <c r="A158" i="28"/>
  <c r="B158" i="28"/>
  <c r="C158" i="28"/>
  <c r="E158" i="28"/>
  <c r="A159" i="28"/>
  <c r="B159" i="28"/>
  <c r="C159" i="28"/>
  <c r="E159" i="28"/>
  <c r="A160" i="28"/>
  <c r="B160" i="28"/>
  <c r="C160" i="28"/>
  <c r="E160" i="28"/>
  <c r="A161" i="28"/>
  <c r="B161" i="28"/>
  <c r="C161" i="28"/>
  <c r="E161" i="28"/>
  <c r="B162" i="28"/>
  <c r="E162" i="28"/>
  <c r="A163" i="28"/>
  <c r="B163" i="28"/>
  <c r="C163" i="28"/>
  <c r="A164" i="28"/>
  <c r="B164" i="28"/>
  <c r="C164" i="28"/>
  <c r="A165" i="28"/>
  <c r="B165" i="28"/>
  <c r="C165" i="28"/>
  <c r="E165" i="28"/>
  <c r="A166" i="28"/>
  <c r="B166" i="28"/>
  <c r="C166" i="28"/>
  <c r="E166" i="28"/>
  <c r="A167" i="28"/>
  <c r="B167" i="28"/>
  <c r="C167" i="28"/>
  <c r="A168" i="28"/>
  <c r="B168" i="28"/>
  <c r="C168" i="28"/>
  <c r="B169" i="28"/>
  <c r="E169" i="28"/>
  <c r="A170" i="28"/>
  <c r="B170" i="28"/>
  <c r="C170" i="28"/>
  <c r="E170" i="28"/>
  <c r="A171" i="28"/>
  <c r="B171" i="28"/>
  <c r="C171" i="28"/>
  <c r="E171" i="28"/>
  <c r="A172" i="28"/>
  <c r="B172" i="28"/>
  <c r="C172" i="28"/>
  <c r="E172" i="28"/>
  <c r="B173" i="28"/>
  <c r="E173" i="28"/>
  <c r="A174" i="28"/>
  <c r="B174" i="28"/>
  <c r="C174" i="28"/>
  <c r="A175" i="28"/>
  <c r="B175" i="28"/>
  <c r="C175" i="28"/>
  <c r="E175" i="28"/>
  <c r="A176" i="28"/>
  <c r="B176" i="28"/>
  <c r="C176" i="28"/>
  <c r="E176" i="28"/>
  <c r="A177" i="28"/>
  <c r="B177" i="28"/>
  <c r="C177" i="28"/>
  <c r="B178" i="28"/>
  <c r="A179" i="28"/>
  <c r="B179" i="28"/>
  <c r="C179" i="28"/>
  <c r="A180" i="28"/>
  <c r="B180" i="28"/>
  <c r="C180" i="28"/>
  <c r="E180" i="28"/>
  <c r="A181" i="28"/>
  <c r="B181" i="28"/>
  <c r="C181" i="28"/>
  <c r="E181" i="28"/>
  <c r="A182" i="28"/>
  <c r="B182" i="28"/>
  <c r="C182" i="28"/>
  <c r="E182" i="28"/>
  <c r="A183" i="28"/>
  <c r="B183" i="28"/>
  <c r="C183" i="28"/>
  <c r="B184" i="28"/>
  <c r="E184" i="28"/>
  <c r="A185" i="28"/>
  <c r="B185" i="28"/>
  <c r="C185" i="28"/>
  <c r="E185" i="28"/>
  <c r="A186" i="28"/>
  <c r="B186" i="28"/>
  <c r="C186" i="28"/>
  <c r="E186" i="28"/>
  <c r="A187" i="28"/>
  <c r="B187" i="28"/>
  <c r="C187" i="28"/>
  <c r="A188" i="28"/>
  <c r="B188" i="28"/>
  <c r="C188" i="28"/>
  <c r="B189" i="28"/>
  <c r="E189" i="28"/>
  <c r="A190" i="28"/>
  <c r="B190" i="28"/>
  <c r="C190" i="28"/>
  <c r="E190" i="28"/>
  <c r="A191" i="28"/>
  <c r="B191" i="28"/>
  <c r="C191" i="28"/>
  <c r="E191" i="28"/>
  <c r="A192" i="28"/>
  <c r="B192" i="28"/>
  <c r="C192" i="28"/>
  <c r="E192" i="28"/>
  <c r="A193" i="28"/>
  <c r="B193" i="28"/>
  <c r="C193" i="28"/>
  <c r="B194" i="28"/>
  <c r="A195" i="28"/>
  <c r="B195" i="28"/>
  <c r="C195" i="28"/>
  <c r="E195" i="28"/>
  <c r="A196" i="28"/>
  <c r="B196" i="28"/>
  <c r="C196" i="28"/>
  <c r="E196" i="28"/>
  <c r="B197" i="28"/>
  <c r="E197" i="28"/>
  <c r="A198" i="28"/>
  <c r="B198" i="28"/>
  <c r="C198" i="28"/>
  <c r="A199" i="28"/>
  <c r="B199" i="28"/>
  <c r="C199" i="28"/>
  <c r="B200" i="28"/>
  <c r="E200" i="28"/>
  <c r="A201" i="28"/>
  <c r="B201" i="28"/>
  <c r="C201" i="28"/>
  <c r="E201" i="28"/>
  <c r="A202" i="28"/>
  <c r="B202" i="28"/>
  <c r="C202" i="28"/>
  <c r="E202" i="28"/>
  <c r="B203" i="28"/>
  <c r="E203" i="28"/>
  <c r="A204" i="28"/>
  <c r="B204" i="28"/>
  <c r="C204" i="28"/>
  <c r="A205" i="28"/>
  <c r="B205" i="28"/>
  <c r="C205" i="28"/>
  <c r="B210" i="28"/>
  <c r="E210" i="28"/>
  <c r="B211" i="28"/>
  <c r="E211" i="28"/>
  <c r="A212" i="28"/>
  <c r="B212" i="28"/>
  <c r="C212" i="28"/>
  <c r="E212" i="28"/>
  <c r="C213" i="28"/>
  <c r="E213" i="28"/>
  <c r="A214" i="28"/>
  <c r="B214" i="28"/>
  <c r="C214" i="28"/>
  <c r="E214" i="28"/>
  <c r="C215" i="28"/>
  <c r="A216" i="28"/>
  <c r="B216" i="28"/>
  <c r="C216" i="28"/>
  <c r="E216" i="28"/>
  <c r="C217" i="28"/>
  <c r="E217" i="28"/>
  <c r="A218" i="28"/>
  <c r="B218" i="28"/>
  <c r="C218" i="28"/>
  <c r="E218" i="28"/>
  <c r="C219" i="28"/>
  <c r="A220" i="28"/>
  <c r="B220" i="28"/>
  <c r="C220" i="28"/>
  <c r="E220" i="28"/>
  <c r="C221" i="28"/>
  <c r="E221" i="28"/>
  <c r="A222" i="28"/>
  <c r="B222" i="28"/>
  <c r="C222" i="28"/>
  <c r="E222" i="28"/>
  <c r="C223" i="28"/>
  <c r="B224" i="28"/>
  <c r="E224" i="28"/>
  <c r="A225" i="28"/>
  <c r="B225" i="28"/>
  <c r="C225" i="28"/>
  <c r="E225" i="28"/>
  <c r="C226" i="28"/>
  <c r="E226" i="28"/>
  <c r="A227" i="28"/>
  <c r="B227" i="28"/>
  <c r="C227" i="28"/>
  <c r="C228" i="28"/>
  <c r="E228" i="28"/>
  <c r="A229" i="28"/>
  <c r="B229" i="28"/>
  <c r="C229" i="28"/>
  <c r="E229" i="28"/>
  <c r="C230" i="28"/>
  <c r="E230" i="28"/>
  <c r="A231" i="28"/>
  <c r="B231" i="28"/>
  <c r="C231" i="28"/>
  <c r="C232" i="28"/>
  <c r="E232" i="28"/>
  <c r="A233" i="28"/>
  <c r="B233" i="28"/>
  <c r="C233" i="28"/>
  <c r="E233" i="28"/>
  <c r="C234" i="28"/>
  <c r="E234" i="28"/>
  <c r="A235" i="28"/>
  <c r="B235" i="28"/>
  <c r="C235" i="28"/>
  <c r="C236" i="28"/>
  <c r="E236" i="28"/>
  <c r="B237" i="28"/>
  <c r="E237" i="28"/>
  <c r="A238" i="28"/>
  <c r="B238" i="28"/>
  <c r="C238" i="28"/>
  <c r="E238" i="28"/>
  <c r="C239" i="28"/>
  <c r="E239" i="28"/>
  <c r="A240" i="28"/>
  <c r="B240" i="28"/>
  <c r="C240" i="28"/>
  <c r="E240" i="28"/>
  <c r="C241" i="28"/>
  <c r="A242" i="28"/>
  <c r="B242" i="28"/>
  <c r="C242" i="28"/>
  <c r="E242" i="28"/>
  <c r="C243" i="28"/>
  <c r="E243" i="28"/>
  <c r="A244" i="28"/>
  <c r="B244" i="28"/>
  <c r="C244" i="28"/>
  <c r="E244" i="28"/>
  <c r="C245" i="28"/>
  <c r="A246" i="28"/>
  <c r="B246" i="28"/>
  <c r="C246" i="28"/>
  <c r="E246" i="28"/>
  <c r="C247" i="28"/>
  <c r="E247" i="28"/>
  <c r="A248" i="28"/>
  <c r="B248" i="28"/>
  <c r="C248" i="28"/>
  <c r="E248" i="28"/>
  <c r="C249" i="28"/>
  <c r="A250" i="28"/>
  <c r="B250" i="28"/>
  <c r="E250" i="28"/>
  <c r="B251" i="28"/>
  <c r="E251" i="28"/>
  <c r="A252" i="28"/>
  <c r="B252" i="28"/>
  <c r="C252" i="28"/>
  <c r="E252" i="28"/>
  <c r="A253" i="28"/>
  <c r="B253" i="28"/>
  <c r="C253" i="28"/>
  <c r="E253" i="28"/>
  <c r="A254" i="28"/>
  <c r="B254" i="28"/>
  <c r="C254" i="28"/>
  <c r="E254" i="28"/>
  <c r="B255" i="28"/>
  <c r="E255" i="28"/>
  <c r="A256" i="28"/>
  <c r="B256" i="28"/>
  <c r="C256" i="28"/>
  <c r="A257" i="28"/>
  <c r="B257" i="28"/>
  <c r="C257" i="28"/>
  <c r="E257" i="28"/>
  <c r="A258" i="28"/>
  <c r="B258" i="28"/>
  <c r="C258" i="28"/>
  <c r="E258" i="28"/>
  <c r="C259" i="28"/>
  <c r="A263" i="28"/>
  <c r="B263" i="28"/>
  <c r="E263" i="28"/>
  <c r="B264" i="28"/>
  <c r="C264" i="28"/>
  <c r="A265" i="28"/>
  <c r="B265" i="28"/>
  <c r="C265" i="28"/>
  <c r="A266" i="28"/>
  <c r="B266" i="28"/>
  <c r="C266" i="28"/>
  <c r="E266" i="28"/>
  <c r="B267" i="28"/>
  <c r="A268" i="28"/>
  <c r="B268" i="28"/>
  <c r="C268" i="28"/>
  <c r="E268" i="28"/>
  <c r="A269" i="28"/>
  <c r="B269" i="28"/>
  <c r="C269" i="28"/>
  <c r="E269" i="28"/>
  <c r="B270" i="28"/>
  <c r="E270" i="28"/>
  <c r="A271" i="28"/>
  <c r="B271" i="28"/>
  <c r="C271" i="28"/>
  <c r="A272" i="28"/>
  <c r="B272" i="28"/>
  <c r="C272" i="28"/>
  <c r="E272" i="28"/>
  <c r="A273" i="28"/>
  <c r="B273" i="28"/>
  <c r="C273" i="28"/>
  <c r="E273" i="28"/>
  <c r="B274" i="28"/>
  <c r="E274" i="28"/>
  <c r="A275" i="28"/>
  <c r="B275" i="28"/>
  <c r="C275" i="28"/>
  <c r="E275" i="28"/>
  <c r="A276" i="28"/>
  <c r="B276" i="28"/>
  <c r="C276" i="28"/>
  <c r="A277" i="28"/>
  <c r="B277" i="28"/>
  <c r="C277" i="28"/>
  <c r="E277" i="28"/>
  <c r="B278" i="28"/>
  <c r="C278" i="28"/>
  <c r="E278" i="28"/>
  <c r="B279" i="28"/>
  <c r="C279" i="28"/>
  <c r="B280" i="28"/>
  <c r="C280" i="28"/>
  <c r="E280" i="28"/>
  <c r="B281" i="28"/>
  <c r="C281" i="28"/>
  <c r="E281" i="28"/>
  <c r="A282" i="28"/>
  <c r="B282" i="28"/>
  <c r="B62" i="28" s="1"/>
  <c r="C282" i="28"/>
  <c r="C62" i="28" s="1"/>
  <c r="E282" i="28"/>
  <c r="E62" i="28" s="1"/>
  <c r="A283" i="28"/>
  <c r="B283" i="28"/>
  <c r="B63" i="28" s="1"/>
  <c r="C283" i="28"/>
  <c r="C63" i="28" s="1"/>
  <c r="A284" i="28"/>
  <c r="B284" i="28"/>
  <c r="C284" i="28"/>
  <c r="A285" i="28"/>
  <c r="B285" i="28"/>
  <c r="C285" i="28"/>
  <c r="E285" i="28"/>
  <c r="A286" i="28"/>
  <c r="B286" i="28"/>
  <c r="C286" i="28"/>
  <c r="E286" i="28"/>
  <c r="A287" i="28"/>
  <c r="B287" i="28"/>
  <c r="B64" i="28" s="1"/>
  <c r="C287" i="28"/>
  <c r="C64" i="28" s="1"/>
  <c r="A288" i="28"/>
  <c r="B288" i="28"/>
  <c r="B35" i="28" s="1"/>
  <c r="C288" i="28"/>
  <c r="A289" i="28"/>
  <c r="B289" i="28"/>
  <c r="C289" i="28"/>
  <c r="E289" i="28"/>
  <c r="A290" i="28"/>
  <c r="B290" i="28"/>
  <c r="C290" i="28"/>
  <c r="E290" i="28"/>
  <c r="A291" i="28"/>
  <c r="B291" i="28"/>
  <c r="B46" i="28" s="1"/>
  <c r="C291" i="28"/>
  <c r="C46" i="28" s="1"/>
  <c r="A292" i="28"/>
  <c r="B292" i="28"/>
  <c r="B47" i="28" s="1"/>
  <c r="C292" i="28"/>
  <c r="C47" i="28" s="1"/>
  <c r="E292" i="28"/>
  <c r="E47" i="28" s="1"/>
  <c r="A293" i="28"/>
  <c r="B293" i="28"/>
  <c r="C293" i="28"/>
  <c r="A294" i="28"/>
  <c r="C294" i="28"/>
  <c r="A295" i="28"/>
  <c r="C295" i="28"/>
  <c r="A296" i="28"/>
  <c r="B296" i="28"/>
  <c r="C296" i="28"/>
  <c r="E296" i="28"/>
  <c r="A297" i="28"/>
  <c r="B297" i="28"/>
  <c r="C297" i="28"/>
  <c r="C298" i="28"/>
  <c r="C299" i="28"/>
  <c r="A300" i="28"/>
  <c r="B300" i="28"/>
  <c r="C300" i="28"/>
  <c r="E300" i="28"/>
  <c r="A301" i="28"/>
  <c r="B301" i="28"/>
  <c r="B206" i="28" s="1"/>
  <c r="C301" i="28"/>
  <c r="C206" i="28" s="1"/>
  <c r="E301" i="28"/>
  <c r="E206" i="28" s="1"/>
  <c r="B302" i="28"/>
  <c r="B207" i="28" s="1"/>
  <c r="C302" i="28"/>
  <c r="C207" i="28" s="1"/>
  <c r="E302" i="28"/>
  <c r="E207" i="28" s="1"/>
  <c r="B303" i="28"/>
  <c r="B208" i="28" s="1"/>
  <c r="C303" i="28"/>
  <c r="C208" i="28" s="1"/>
  <c r="E303" i="28"/>
  <c r="E208" i="28" s="1"/>
  <c r="B304" i="28"/>
  <c r="B209" i="28" s="1"/>
  <c r="C304" i="28"/>
  <c r="C209" i="28" s="1"/>
  <c r="A305" i="28"/>
  <c r="B305" i="28"/>
  <c r="B259" i="28" s="1"/>
  <c r="E305" i="28"/>
  <c r="E259" i="28" s="1"/>
  <c r="B306" i="28"/>
  <c r="B260" i="28" s="1"/>
  <c r="C306" i="28"/>
  <c r="C260" i="28" s="1"/>
  <c r="B307" i="28"/>
  <c r="B261" i="28" s="1"/>
  <c r="C307" i="28"/>
  <c r="C261" i="28" s="1"/>
  <c r="E307" i="28"/>
  <c r="E261" i="28" s="1"/>
  <c r="B308" i="28"/>
  <c r="B262" i="28" s="1"/>
  <c r="C308" i="28"/>
  <c r="C262" i="28" s="1"/>
  <c r="E308" i="28"/>
  <c r="E262" i="28" s="1"/>
  <c r="A309" i="28"/>
  <c r="B309" i="28"/>
  <c r="B40" i="28" s="1"/>
  <c r="C309" i="28"/>
  <c r="C40" i="28" s="1"/>
  <c r="A310" i="28"/>
  <c r="B310" i="28"/>
  <c r="C310" i="28"/>
  <c r="E310" i="28"/>
  <c r="A311" i="28"/>
  <c r="B311" i="28"/>
  <c r="B41" i="28" s="1"/>
  <c r="C311" i="28"/>
  <c r="C41" i="28" s="1"/>
  <c r="E311" i="28"/>
  <c r="E41" i="28" s="1"/>
  <c r="A312" i="28"/>
  <c r="B312" i="28"/>
  <c r="C312" i="28"/>
  <c r="E312" i="28"/>
  <c r="A313" i="28"/>
  <c r="B313" i="28"/>
  <c r="C313" i="28"/>
  <c r="E313" i="28"/>
  <c r="A314" i="28"/>
  <c r="B314" i="28"/>
  <c r="C314" i="28"/>
  <c r="E314" i="28"/>
  <c r="A315" i="28"/>
  <c r="B315" i="28"/>
  <c r="C315" i="28"/>
  <c r="E315" i="28"/>
  <c r="A316" i="28"/>
  <c r="B316" i="28"/>
  <c r="C316" i="28"/>
  <c r="E316" i="28"/>
  <c r="C317" i="28"/>
  <c r="E319" i="28"/>
  <c r="E320" i="28"/>
  <c r="E321" i="28"/>
  <c r="E322" i="28"/>
  <c r="E323" i="28"/>
  <c r="E324" i="28"/>
  <c r="E325" i="28"/>
  <c r="E327" i="28"/>
  <c r="E328" i="28"/>
  <c r="E329" i="28"/>
  <c r="C330" i="28"/>
  <c r="E330" i="28"/>
  <c r="E306" i="28" l="1"/>
  <c r="E260" i="28" s="1"/>
  <c r="E154" i="28"/>
  <c r="E299" i="28" s="1"/>
  <c r="E153" i="28"/>
  <c r="E298" i="28" s="1"/>
  <c r="E150" i="28"/>
  <c r="E295" i="28" s="1"/>
  <c r="E149" i="28"/>
  <c r="E294" i="28" s="1"/>
  <c r="E304" i="28"/>
  <c r="E209" i="28" s="1"/>
  <c r="E288" i="28"/>
  <c r="E35" i="28" s="1"/>
  <c r="E283" i="28"/>
  <c r="E63" i="28" s="1"/>
  <c r="E287" i="28"/>
  <c r="E64" i="28" s="1"/>
  <c r="C35" i="28"/>
  <c r="C65" i="28"/>
  <c r="E309" i="28"/>
  <c r="E40" i="28" s="1"/>
  <c r="E291" i="28"/>
  <c r="E46" i="28" s="1"/>
  <c r="A2" i="32" l="1"/>
  <c r="A2" i="33"/>
  <c r="A2" i="30"/>
  <c r="C361" i="30"/>
  <c r="C360" i="30"/>
  <c r="C359" i="30"/>
  <c r="C358" i="30"/>
  <c r="C357" i="30"/>
  <c r="C356" i="30"/>
  <c r="C355" i="30"/>
  <c r="C354" i="30"/>
  <c r="C353" i="30"/>
  <c r="C352" i="30"/>
  <c r="C351" i="30"/>
  <c r="C350" i="30"/>
  <c r="C349" i="30"/>
  <c r="C348" i="30"/>
  <c r="C347" i="30"/>
  <c r="C346" i="30"/>
  <c r="C345" i="30"/>
  <c r="C344" i="30"/>
  <c r="C343" i="30"/>
  <c r="C342" i="30"/>
  <c r="C341" i="30"/>
  <c r="C340" i="30"/>
  <c r="C339" i="30"/>
  <c r="C338" i="30"/>
  <c r="C337" i="30"/>
  <c r="C336" i="30"/>
  <c r="C335" i="30"/>
  <c r="C334" i="30"/>
  <c r="C333" i="30"/>
  <c r="C332" i="30"/>
  <c r="C331" i="30"/>
  <c r="C330" i="30"/>
  <c r="C329" i="30"/>
  <c r="C328" i="30"/>
  <c r="C327" i="30"/>
  <c r="C326" i="30"/>
  <c r="C325" i="30"/>
  <c r="C324" i="30"/>
  <c r="C323" i="30"/>
  <c r="C322" i="30"/>
  <c r="C321" i="30"/>
  <c r="C320" i="30"/>
  <c r="C319" i="30"/>
  <c r="C318" i="30"/>
  <c r="C317" i="30"/>
  <c r="C316" i="30"/>
  <c r="C315" i="30"/>
  <c r="C314" i="30"/>
  <c r="C313" i="30"/>
  <c r="C312" i="30"/>
  <c r="C311" i="30"/>
  <c r="C310" i="30"/>
  <c r="C309" i="30"/>
  <c r="C308" i="30"/>
  <c r="C307" i="30"/>
  <c r="C306" i="30"/>
  <c r="C305" i="30"/>
  <c r="C304" i="30"/>
  <c r="C303" i="30"/>
  <c r="C302" i="30"/>
  <c r="C301" i="30"/>
  <c r="C300" i="30"/>
  <c r="C299" i="30"/>
  <c r="C298" i="30"/>
  <c r="C297" i="30"/>
  <c r="C296" i="30"/>
  <c r="C295" i="30"/>
  <c r="C294" i="30"/>
  <c r="C293" i="30"/>
  <c r="C292" i="30"/>
  <c r="C291" i="30"/>
  <c r="C290" i="30"/>
  <c r="C289" i="30"/>
  <c r="C288" i="30"/>
  <c r="C287" i="30"/>
  <c r="C286" i="30"/>
  <c r="C285" i="30"/>
  <c r="C284" i="30"/>
  <c r="C283" i="30"/>
  <c r="C282" i="30"/>
  <c r="C281" i="30"/>
  <c r="C280" i="30"/>
  <c r="C279" i="30"/>
  <c r="C278" i="30"/>
  <c r="C277" i="30"/>
  <c r="C276" i="30"/>
  <c r="C275" i="30"/>
  <c r="C274" i="30"/>
  <c r="C273" i="30"/>
  <c r="C272" i="30"/>
  <c r="C271" i="30"/>
  <c r="C270" i="30"/>
  <c r="C269" i="30"/>
  <c r="C268" i="30"/>
  <c r="C267" i="30"/>
  <c r="C266" i="30"/>
  <c r="C265" i="30"/>
  <c r="C264" i="30"/>
  <c r="C263" i="30"/>
  <c r="C262" i="30"/>
  <c r="C261" i="30"/>
  <c r="C260" i="30"/>
  <c r="C259" i="30"/>
  <c r="C258" i="30"/>
  <c r="C257" i="30"/>
  <c r="C256" i="30"/>
  <c r="C255" i="30"/>
  <c r="C254" i="30"/>
  <c r="C253" i="30"/>
  <c r="C252" i="30"/>
  <c r="C251" i="30"/>
  <c r="C250" i="30"/>
  <c r="C249" i="30"/>
  <c r="C248" i="30"/>
  <c r="C247" i="30"/>
  <c r="C246" i="30"/>
  <c r="C245" i="30"/>
  <c r="C244" i="30"/>
  <c r="C243" i="30"/>
  <c r="C242" i="30"/>
  <c r="C241" i="30"/>
  <c r="C240" i="30"/>
  <c r="C239" i="30"/>
  <c r="C238" i="30"/>
  <c r="C237" i="30"/>
  <c r="C236" i="30"/>
  <c r="C235" i="30"/>
  <c r="C234" i="30"/>
  <c r="C233" i="30"/>
  <c r="C232" i="30"/>
  <c r="C231" i="30"/>
  <c r="C230" i="30"/>
  <c r="C229" i="30"/>
  <c r="C228" i="30"/>
  <c r="C227" i="30"/>
  <c r="C226" i="30"/>
  <c r="C225" i="30"/>
  <c r="C224" i="30"/>
  <c r="C223" i="30"/>
  <c r="C222" i="30"/>
  <c r="C221" i="30"/>
  <c r="C220" i="30"/>
  <c r="C219" i="30"/>
  <c r="C218" i="30"/>
  <c r="C217" i="30"/>
  <c r="C216" i="30"/>
  <c r="C215" i="30"/>
  <c r="C214" i="30"/>
  <c r="C213" i="30"/>
  <c r="C212" i="30"/>
  <c r="C211" i="30"/>
  <c r="C210" i="30"/>
  <c r="C209" i="30"/>
  <c r="C208" i="30"/>
  <c r="C207" i="30"/>
  <c r="C206" i="30"/>
  <c r="C205" i="30"/>
  <c r="C204" i="30"/>
  <c r="C203" i="30"/>
  <c r="C202" i="30"/>
  <c r="C201" i="30"/>
  <c r="C200" i="30"/>
  <c r="C199" i="30"/>
  <c r="C198" i="30"/>
  <c r="C197" i="30"/>
  <c r="C196" i="30"/>
  <c r="C195" i="30"/>
  <c r="C194" i="30"/>
  <c r="C193" i="30"/>
  <c r="C192" i="30"/>
  <c r="C191" i="30"/>
  <c r="C190" i="30"/>
  <c r="C189" i="30"/>
  <c r="C188" i="30"/>
  <c r="C187" i="30"/>
  <c r="C186" i="30"/>
  <c r="C185" i="30"/>
  <c r="C184" i="30"/>
  <c r="C183" i="30"/>
  <c r="C182" i="30"/>
  <c r="C181" i="30"/>
  <c r="C179" i="30"/>
  <c r="C178" i="30"/>
  <c r="C177" i="30"/>
  <c r="C176" i="30"/>
  <c r="C175" i="30"/>
  <c r="C174" i="30"/>
  <c r="C173" i="30"/>
  <c r="C172" i="30"/>
  <c r="C171" i="30"/>
  <c r="C170" i="30"/>
  <c r="C169" i="30"/>
  <c r="C168" i="30"/>
  <c r="C167" i="30"/>
  <c r="C166" i="30"/>
  <c r="C165" i="30"/>
  <c r="C164" i="30"/>
  <c r="C163" i="30"/>
  <c r="C162" i="30"/>
  <c r="C161" i="30"/>
  <c r="C160" i="30"/>
  <c r="C159" i="30"/>
  <c r="C158" i="30"/>
  <c r="C157" i="30"/>
  <c r="C156" i="30"/>
  <c r="C155" i="30"/>
  <c r="C154" i="30"/>
  <c r="C153" i="30"/>
  <c r="C152" i="30"/>
  <c r="C151" i="30"/>
  <c r="C150" i="30"/>
  <c r="C149" i="30"/>
  <c r="C148" i="30"/>
  <c r="C147" i="30"/>
  <c r="C146" i="30"/>
  <c r="C145" i="30"/>
  <c r="C144" i="30"/>
  <c r="C143" i="30"/>
  <c r="C142" i="30"/>
  <c r="C141" i="30"/>
  <c r="C140" i="30"/>
  <c r="C139" i="30"/>
  <c r="C138" i="30"/>
  <c r="C137" i="30"/>
  <c r="C136" i="30"/>
  <c r="C135" i="30"/>
  <c r="C134" i="30"/>
  <c r="C133" i="30"/>
  <c r="C132" i="30"/>
  <c r="C131" i="30"/>
  <c r="C130" i="30"/>
  <c r="C129" i="30"/>
  <c r="C128" i="30"/>
  <c r="C127" i="30"/>
  <c r="C126" i="30"/>
  <c r="C125" i="30"/>
  <c r="C124" i="30"/>
  <c r="C123" i="30"/>
  <c r="C122" i="30"/>
  <c r="C121" i="30"/>
  <c r="C120" i="30"/>
  <c r="C119" i="30"/>
  <c r="C118" i="30"/>
  <c r="C117" i="30"/>
  <c r="C116" i="30"/>
  <c r="C115" i="30"/>
  <c r="C114" i="30"/>
  <c r="C113" i="30"/>
  <c r="C112" i="30"/>
  <c r="C111" i="30"/>
  <c r="C110" i="30"/>
  <c r="C109" i="30"/>
  <c r="C108" i="30"/>
  <c r="C107" i="30"/>
  <c r="C106" i="30"/>
  <c r="C105" i="30"/>
  <c r="C104" i="30"/>
  <c r="C103" i="30"/>
  <c r="C102" i="30"/>
  <c r="C101" i="30"/>
  <c r="C100" i="30"/>
  <c r="C99" i="30"/>
  <c r="C98" i="30"/>
  <c r="C97" i="30"/>
  <c r="C96" i="30"/>
  <c r="C95" i="30"/>
  <c r="C94" i="30"/>
  <c r="C93" i="30"/>
  <c r="C92" i="30"/>
  <c r="C91" i="30"/>
  <c r="C90" i="30"/>
  <c r="C89" i="30"/>
  <c r="C88" i="30"/>
  <c r="C87" i="30"/>
  <c r="C86" i="30"/>
  <c r="C85" i="30"/>
  <c r="C84" i="30"/>
  <c r="C83" i="30"/>
  <c r="C82" i="30"/>
  <c r="C81" i="30"/>
  <c r="C80" i="30"/>
  <c r="C79" i="30"/>
  <c r="C78" i="30"/>
  <c r="C77" i="30"/>
  <c r="C76" i="30"/>
  <c r="C75" i="30"/>
  <c r="C74" i="30"/>
  <c r="C73" i="30"/>
  <c r="C72" i="30"/>
  <c r="C71" i="30"/>
  <c r="C70" i="30"/>
  <c r="C69" i="30"/>
  <c r="C68" i="30"/>
  <c r="C67" i="30"/>
  <c r="C66" i="30"/>
  <c r="C65" i="30"/>
  <c r="C64" i="30"/>
  <c r="C63" i="30"/>
  <c r="C62" i="30"/>
  <c r="C61" i="30"/>
  <c r="C60" i="30"/>
  <c r="C59" i="30"/>
  <c r="C58" i="30"/>
  <c r="C57" i="30"/>
  <c r="C56" i="30"/>
  <c r="C55" i="30"/>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5" i="30"/>
  <c r="C14" i="30"/>
  <c r="C13" i="30"/>
  <c r="C12" i="30"/>
  <c r="C11" i="30"/>
  <c r="C10" i="30"/>
  <c r="C9" i="30"/>
  <c r="A2"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1" i="31"/>
  <c r="C20" i="31"/>
  <c r="C19" i="31"/>
  <c r="C18" i="31"/>
  <c r="C17" i="31"/>
  <c r="C16" i="31"/>
  <c r="C15" i="31"/>
  <c r="C14" i="31"/>
  <c r="C13" i="31"/>
  <c r="C12" i="31"/>
  <c r="C11" i="31"/>
  <c r="C10" i="31"/>
  <c r="C9" i="31"/>
  <c r="A2" i="17" l="1"/>
  <c r="J14" i="15" l="1"/>
  <c r="A2" i="14" l="1"/>
</calcChain>
</file>

<file path=xl/sharedStrings.xml><?xml version="1.0" encoding="utf-8"?>
<sst xmlns="http://schemas.openxmlformats.org/spreadsheetml/2006/main" count="2165" uniqueCount="475">
  <si>
    <t>ĐVT</t>
  </si>
  <si>
    <t>STT</t>
  </si>
  <si>
    <t>Giống</t>
  </si>
  <si>
    <t>-</t>
  </si>
  <si>
    <t>Đạm Urê</t>
  </si>
  <si>
    <t>Vôi bột</t>
  </si>
  <si>
    <t>Năm thứ nhất</t>
  </si>
  <si>
    <t>Năm thứ hai</t>
  </si>
  <si>
    <t>Năm thứ ba</t>
  </si>
  <si>
    <t>Phân hữu cơ vi sinh</t>
  </si>
  <si>
    <t>kg</t>
  </si>
  <si>
    <t>Cây giống</t>
  </si>
  <si>
    <t>Số lượng cho 01 ha</t>
  </si>
  <si>
    <t>Căn cứ xây dựng</t>
  </si>
  <si>
    <t>Cây trồng mới</t>
  </si>
  <si>
    <t xml:space="preserve">Định mức </t>
  </si>
  <si>
    <t xml:space="preserve">Tiêu chuẩn </t>
  </si>
  <si>
    <t>Kaliclorua</t>
  </si>
  <si>
    <t>Supe lân</t>
  </si>
  <si>
    <t>cây/ha</t>
  </si>
  <si>
    <t>Cây/ha</t>
  </si>
  <si>
    <t>Phân vi sinh</t>
  </si>
  <si>
    <t>NPK: 17:12:7</t>
  </si>
  <si>
    <t>NPK: 9:6:3</t>
  </si>
  <si>
    <t>NPK: 12:7:17</t>
  </si>
  <si>
    <t>QT của Viện 
dược liệu</t>
  </si>
  <si>
    <t>QT của
 Viện dược liệu</t>
  </si>
  <si>
    <t xml:space="preserve">Cây giống khỏe, đồng đều, 
cao 20-40 cm, ≥4-5 mầm, không sâu bệnh. </t>
  </si>
  <si>
    <t>Giống trồng mới</t>
  </si>
  <si>
    <t>Cây giống trồng dặm (5%)</t>
  </si>
  <si>
    <t>cây</t>
  </si>
  <si>
    <t>Đạm nguyên chất (N)</t>
  </si>
  <si>
    <t>Lân nguyên chất (P2O5)</t>
  </si>
  <si>
    <t>Kali nguyên chất (K2O)</t>
  </si>
  <si>
    <t>Chế phẩm sinh học/Thuốc BVTV</t>
  </si>
  <si>
    <t>QĐ 726/QĐ-BNN-KN ngày
 24/02/2022 của Bộ Nông nghiệp và PTNT</t>
  </si>
  <si>
    <t>Giống trồng dặm</t>
  </si>
  <si>
    <t>Cây trồng dặm</t>
  </si>
  <si>
    <t>QĐ 726/QĐ-BNN-KN ngày 24/02/2022 của BNN&amp;PTNT)</t>
  </si>
  <si>
    <t>Phân bón lá</t>
  </si>
  <si>
    <t>1.000đ</t>
  </si>
  <si>
    <t>Củ giống khỏe mạnh, đồng đều; trọng lượng 20-30 g/củ;
 có ≥1-2 mắt mầm; không sâu bệnh, không thối nhũn</t>
  </si>
  <si>
    <t>Phân chuồng hoai mục</t>
  </si>
  <si>
    <t>NPK: 16:16:8</t>
  </si>
  <si>
    <t>NPK:15:15:15</t>
  </si>
  <si>
    <t>bầu</t>
  </si>
  <si>
    <t>Giống trồng dặm (5%)</t>
  </si>
  <si>
    <t>Thuốc xử lý mối, côn trùng</t>
  </si>
  <si>
    <t>Thuốc Bảo vệ thực vật</t>
  </si>
  <si>
    <t>Chăm sóc năm thứ hai</t>
  </si>
  <si>
    <t>Chăm sóc năm thứ ba</t>
  </si>
  <si>
    <r>
      <t>Lân nguyên chất (P</t>
    </r>
    <r>
      <rPr>
        <vertAlign val="subscript"/>
        <sz val="14"/>
        <color rgb="FF000000"/>
        <rFont val="Times New Roman"/>
        <family val="1"/>
      </rPr>
      <t>2</t>
    </r>
    <r>
      <rPr>
        <sz val="14"/>
        <color rgb="FF000000"/>
        <rFont val="Times New Roman"/>
        <family val="1"/>
      </rPr>
      <t>O</t>
    </r>
    <r>
      <rPr>
        <vertAlign val="subscript"/>
        <sz val="14"/>
        <color rgb="FF000000"/>
        <rFont val="Times New Roman"/>
        <family val="1"/>
      </rPr>
      <t>5</t>
    </r>
    <r>
      <rPr>
        <sz val="14"/>
        <color rgb="FF000000"/>
        <rFont val="Times New Roman"/>
        <family val="1"/>
      </rPr>
      <t>)</t>
    </r>
  </si>
  <si>
    <r>
      <t>Ka li nguyên chất (K</t>
    </r>
    <r>
      <rPr>
        <vertAlign val="subscript"/>
        <sz val="14"/>
        <color rgb="FF000000"/>
        <rFont val="Times New Roman"/>
        <family val="1"/>
      </rPr>
      <t>2</t>
    </r>
    <r>
      <rPr>
        <sz val="14"/>
        <color rgb="FF000000"/>
        <rFont val="Times New Roman"/>
        <family val="1"/>
      </rPr>
      <t>O)</t>
    </r>
  </si>
  <si>
    <t>Thuốc xử lý nấm</t>
  </si>
  <si>
    <r>
      <t>Lân nguyên chất (P</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5</t>
    </r>
    <r>
      <rPr>
        <sz val="12"/>
        <color rgb="FF000000"/>
        <rFont val="Times New Roman"/>
        <family val="1"/>
      </rPr>
      <t>)</t>
    </r>
  </si>
  <si>
    <r>
      <t>Ka li nguyên chất (K</t>
    </r>
    <r>
      <rPr>
        <vertAlign val="subscript"/>
        <sz val="12"/>
        <color rgb="FF000000"/>
        <rFont val="Times New Roman"/>
        <family val="1"/>
      </rPr>
      <t>2</t>
    </r>
    <r>
      <rPr>
        <sz val="12"/>
        <color rgb="FF000000"/>
        <rFont val="Times New Roman"/>
        <family val="1"/>
      </rPr>
      <t>O)</t>
    </r>
  </si>
  <si>
    <t xml:space="preserve">Giống </t>
  </si>
  <si>
    <t>Tiêu chuẩn cây thực sinh 6-8 tháng: kích thước bầu đất: 13-14 cm) X 23-24 cm; chều cao thân tính từ mặt bầu 25-30 cm; có 5-6 cặp lá thật; đường kính gốc &gt; 4mm, có một rễ mọc thẳng; không bị sâu bệnh gây hại; được huấn luyện 10-15 ngày trước khi trồng. Tiêu chuẩn cây thực sinh 18-20 tháng:Kích thước bầu đất: 25-30 cm) X 35-40 cm; chều cao thân tính từ mặt bầu 35-50 cm; có 3-4 cặp cành; đường kính gốc &gt; 8mm, có một rễ mọc thẳng; không bị sâu bệnh gây hại; được huấn luyện 10-15 ngày trước khi trồng. Tiêu chuẩn cây ghép: ngoài các tiêu chuẩn như cây thực sinh, chồi ghép có chiều cao &gt; 10 cm tính từ vị trí ghép và có ít nhất 1 cặp lá hoàn phát triển hoàn chỉnh;  chồi được ghép tối thiểu 2 tháng trước khi trồng</t>
  </si>
  <si>
    <t>Quyết định số 2085/QĐ-BNN-TT ngày 31/5/2016 của Bộ Nông nghiệp và PTNT ban hành quy trình tái canh cà phê vối</t>
  </si>
  <si>
    <t xml:space="preserve">Sử dụng giống cao cây cây </t>
  </si>
  <si>
    <t>Sử dụng giống thấp cây</t>
  </si>
  <si>
    <t>Giống trồng dặm (5%): giống thấp cây</t>
  </si>
  <si>
    <t xml:space="preserve">Giống cao cây </t>
  </si>
  <si>
    <t>Quyết định số 4428/QĐ-BNN-TT ngày 09/11/2018 của Bộ Nông nghiệp và PTNT ban hành quy trình tái canh cà phê chè</t>
  </si>
  <si>
    <t>Tiêu chuẩn cây thực sinh 5-6 tháng tuổi: kích thước bầu đất: 12-13 cm) X 22-23 cm; chều cao thân tính từ mặt bầu &gt; 25 cm; có 5-6 cặp lá thật; đường kính gốc &gt; 3mm, có một rễ mọc thẳng, thân mọc thẳng đứng, màu lá xanh sáng; không bị sâu bệnh gây hại; được huấn luyện 10-15 ngày trước khi trồng. Tiêu chuẩn cây thực sinh 18-20 tháng: Kích thước bầu đất: 25-30 cm) X 35-40 cm; chều cao thân tính từ mặt bầu 35-50 cm; có 3-4 cặp cành; đường kính gốc &gt; 7mm, có một rễ mọc thẳng; không bị sâu bệnh gây hại; được huấn luyện 10-15 ngày trước khi trồng. Tiêu chuẩn cây ghép: ngoài các tiêu chuẩn như cây thực sinh, chồi ghép có chiều cao &gt; 10 cm tính từ vị trí ghép và có ít nhất 1 cặp lá hoàn phát triển hoàn chỉnh;  chồi được ghép tối thiểu 2 tháng trước khi trồng</t>
  </si>
  <si>
    <t xml:space="preserve">Năm thứ hai </t>
  </si>
  <si>
    <t>QCVN 01-147:2013/BNNPTNT Quy chuẩn kỹ thuật quốc gia về khảo nghiệm giá trị canh tác và giá trị sử dụng của giống dâu</t>
  </si>
  <si>
    <t>Quy trình kỹ thuật trồng cho 100 loại cây dược liệu</t>
  </si>
  <si>
    <t>I. TRỒNG RỪNG THUẦN LOÀI</t>
  </si>
  <si>
    <t>Loại vật tư</t>
  </si>
  <si>
    <t>Số lượng</t>
  </si>
  <si>
    <t>Tiêu chuẩn, chất lượng giống</t>
  </si>
  <si>
    <t>833 hoặc 1.100</t>
  </si>
  <si>
    <t>- Nguồn gốc giống: Có nguồn gốc rõ ràng, đảm bảo theo quy định.</t>
  </si>
  <si>
    <t>+ Đối với nguồn giống cây hạt: Cây mẹ vù hương được chọn lọc từ rừng tự nhiên, rừng trồng hoặc cây trồng phân tán. Cây mẹ sinh trưởng và phát triển tốt, tán cân đối, có đường kính ngang ngực tối thiểu 20cm, chiều cao dưới cành đạt tối thiểu 40% so với chiều cao vút ngọn. Cây chưa bị sâu bệnh hại.</t>
  </si>
  <si>
    <t>+ Đối với nguồn giống cây hom: Hom được thu từ vườn vật liệu đã được trồng từ 01 năm trở lên; cây vật liệu cắt tạo hom phải có đường kính ≥ 1cm và chiều cao ≥ 1m.</t>
  </si>
  <si>
    <t>- Tuổi cây: 06 - 08 tháng.</t>
  </si>
  <si>
    <t>- Đường kính gốc (đường kính cổ rễ): Tối thiểu 0,4 cm đối với cây hạt và 0,5cm đối với cây hom</t>
  </si>
  <si>
    <t xml:space="preserve">- Chiều cao cây: Tối thiểu 40 cm. </t>
  </si>
  <si>
    <t>- Cây khỏe, sinh trưởng tốt, không bị tổn thương cơ giới, không cụt ngọn, không bị sâu bệnh hại</t>
  </si>
  <si>
    <t>2</t>
  </si>
  <si>
    <t>% cây trồng mới</t>
  </si>
  <si>
    <t>Phân bón</t>
  </si>
  <si>
    <t>Năm 1 (bón lót)</t>
  </si>
  <si>
    <t>kg/cây/năm</t>
  </si>
  <si>
    <t>0,2 kg phân NPK + 1,0 kg phân hữu cơ vi sinh</t>
  </si>
  <si>
    <t>Năm 2, năm 3 (bón thúc)</t>
  </si>
  <si>
    <t>0,2 kg phân NPK + 0,5 kg phân hữu cơ vi sinh</t>
  </si>
  <si>
    <t>(Ban hành kèm theo Quyết định          /2026/QĐ-UBND ngày      tháng 02 năm 2026 của UBND tỉnh Lai Châu)</t>
  </si>
  <si>
    <t xml:space="preserve">39. Trồng rừng Vù hương </t>
  </si>
  <si>
    <t xml:space="preserve">Quyết định số 91/QĐ-KHLN-KH ngày 25/3/2022 của Viện Khoa học Lâm nghiệp Việt Nam về việc ban hành Quy trình kỹ thuật nhân giống và quy trình kỹ thuật trồng thâm canh vù hương </t>
  </si>
  <si>
    <t xml:space="preserve">PHỤ LỤC I: BỔ SUNG MỘT SỐ ĐỊNH MỨC KINH TẾ- KỸ THUẬT, TIÊU CHUẨN GIỐNG CÂY TRỒNG NÔNG NGHIỆP TẠI PHỤ LỤC I BAN HÀNH KÈM THEO QUYẾT ĐỊNH SỐ 49/2024/QĐ-UBND NGÀY 10/9/2024 CỦA UBND TỈNH LAI CHÂU </t>
  </si>
  <si>
    <t xml:space="preserve">V. CÂY CÔNG NGHIỆP </t>
  </si>
  <si>
    <t>5. Sản xuất cây Dâu</t>
  </si>
  <si>
    <t>Tiêu chuẩn chất lượng giống</t>
  </si>
  <si>
    <t>Hom giống đạt 8 tháng tuổi trở lên, sạch bệnh, đúng giống, đường kính hom đạt từ 0,8 cm đến 1,0 cm, dài từ 20 cm đến 25 cm, có 3 mầm/hom.</t>
  </si>
  <si>
    <t>+</t>
  </si>
  <si>
    <t>6.1. Trồng mới Cây Cà phê vối</t>
  </si>
  <si>
    <t>lít/kg</t>
  </si>
  <si>
    <t>6.2. Trồng mới Cây cà phê chè</t>
  </si>
  <si>
    <t xml:space="preserve">Cây Cà phê </t>
  </si>
  <si>
    <t>VI. CÂY DƯỢC LIỆU</t>
  </si>
  <si>
    <t>29. Sản xuất cây Thiên môn đông</t>
  </si>
  <si>
    <t xml:space="preserve">Năm thứ nhất </t>
  </si>
  <si>
    <t>30. Sản xuất cây Bách bộ</t>
  </si>
  <si>
    <t>31. Sản xuất cây mạch môn</t>
  </si>
  <si>
    <t>32. Sản xuất cây Khôi nhung</t>
  </si>
  <si>
    <t>Kg</t>
  </si>
  <si>
    <t>1000 đồng</t>
  </si>
  <si>
    <t xml:space="preserve">Năm thứ hai, thứ 3 (lượng bón cho từng năm </t>
  </si>
  <si>
    <t>33. Cây Khoai sâm (Hoàng Sin cô)</t>
  </si>
  <si>
    <t xml:space="preserve">Cây giống có chiều cao &gt; 30 cm, trên cây có &gt; 4 lá thật
và có bộ rễ khỏe mạnh. Cây con không bị sâu bệnh, không bị cụt ngọn. </t>
  </si>
  <si>
    <t xml:space="preserve">Cao 11-16 cm, 5-6 lá thật, đường kính gốc 0,1-0,2 cm, có từ 1-3 nhánh, cây giống khỏe mạnh, bộ rễ khỏe, bộ lá xanh không bị sâu bệnh, gãy dập </t>
  </si>
  <si>
    <t>Đạm nguyên chất</t>
  </si>
  <si>
    <t xml:space="preserve">Lân nguyên chất </t>
  </si>
  <si>
    <t xml:space="preserve">Kali nguyên chất </t>
  </si>
  <si>
    <t>Nội dung</t>
  </si>
  <si>
    <t>Yêu cầu chất lượng</t>
  </si>
  <si>
    <t>Đối tượng vỗ béo</t>
  </si>
  <si>
    <t>Thức ăn hỗn hợp (thời gian vỗ béo 90 ngày)</t>
  </si>
  <si>
    <t>Kg/con</t>
  </si>
  <si>
    <t>Hàm lượng Protein thô ≥ 16%</t>
  </si>
  <si>
    <t>Thuốc tẩy nội KST</t>
  </si>
  <si>
    <t>Liều/con</t>
  </si>
  <si>
    <t>Đảm bảo yêu cầu kỹ thuật, được phép sản xuất, kinh doanh tại Việt Nam</t>
  </si>
  <si>
    <t>Thuốc tẩy ngoại KST</t>
  </si>
  <si>
    <t>QĐ số 726/QĐ-BNN-KN ngày
 24/02/2022 của Bộ Nông nghiệp và PTNT</t>
  </si>
  <si>
    <t>Nguyên liệu làm đệm lót</t>
  </si>
  <si>
    <t>Từ phụ phẩm nông nghiệp: Rơm, trấu….</t>
  </si>
  <si>
    <t>Chế phẩm vi sinh</t>
  </si>
  <si>
    <t>Được phép sản xuất, kinh doanh, sử dụng theo quy định của pháp luật</t>
  </si>
  <si>
    <t>Dê giống</t>
  </si>
  <si>
    <t>Giống được công nhận TBKT, công bố TCCS</t>
  </si>
  <si>
    <t>Thức ăn hỗn hợp</t>
  </si>
  <si>
    <t>Hàm lượng Protein thô ≥ 14-16%</t>
  </si>
  <si>
    <t>Vắc xin: THT (1), Viêm ruột hoại tử (1), LMLM (1), Đậu (1)</t>
  </si>
  <si>
    <t>Yêu cầu tiêu chuẩn, chất lượng</t>
  </si>
  <si>
    <t>Giống (01 đôi)</t>
  </si>
  <si>
    <t>Giống bồ câu ngoại và bồ câu lai từ 03 tháng tuổi. Giống được công nhận TBKT, công bố TCCS.</t>
  </si>
  <si>
    <t>Số lượng, chất lượng theo yêu cầu kỹ thuật của dự án, mô hình</t>
  </si>
  <si>
    <t>Vắc -xin</t>
  </si>
  <si>
    <t>Newcastle</t>
  </si>
  <si>
    <t>Hoá chất sát trùng</t>
  </si>
  <si>
    <t>Lít/con</t>
  </si>
  <si>
    <t>Chế phẩm sinh học</t>
  </si>
  <si>
    <t>Chim cút 01 ngày tuổi, giống được công nhận TBKT, công bố TCCS.</t>
  </si>
  <si>
    <t>Thức ăn hỗn hợp hoàn chỉnh</t>
  </si>
  <si>
    <t>Dung dịch pha loãng theo hướng dẫn của nhà sản xuất.</t>
  </si>
  <si>
    <t>Giống:</t>
  </si>
  <si>
    <t>Tham khảo định mức kinh tế - kỹ thuật chăn nuôi Hươu của một số tỉnh có tính chất tương đồng như Nghệ An, Điện Biên, Tuyên Quang và trong quá trình xây dựng định mức kinh tế - kỹ thuật đơn vị đã vận dụng để phù hợp với điều kiện thực tế của tỉnh.</t>
  </si>
  <si>
    <t>Hươu, Nai cái</t>
  </si>
  <si>
    <t>25-35</t>
  </si>
  <si>
    <t>Hươu 15 - 18 tháng</t>
  </si>
  <si>
    <t>Hươu, Nai đực</t>
  </si>
  <si>
    <t>35-45</t>
  </si>
  <si>
    <t>Hươu 18 - 24 tháng</t>
  </si>
  <si>
    <t>Thức ăn hỗn hợp cho hươu, nai:</t>
  </si>
  <si>
    <t>Thức ăn hỗn hợp cho hươu, nai cái</t>
  </si>
  <si>
    <t>Bổ sung 0,5 kg/con/ngày trong 60 ngày chửa cuối</t>
  </si>
  <si>
    <t>Thức ăn hỗn hợp cho hươu, nai đực</t>
  </si>
  <si>
    <t>Bổ sung 0,8 kg/con/ngày trong 60 ngày từ khi mua về.</t>
  </si>
  <si>
    <t>Thuốc thú y, hóa chất sát trùng</t>
  </si>
  <si>
    <t>Đồng/con</t>
  </si>
  <si>
    <t>≤ 200.000</t>
  </si>
  <si>
    <t>Vắc xin</t>
  </si>
  <si>
    <t>Tụ huyết trùng</t>
  </si>
  <si>
    <t>Hươu, nai đực</t>
  </si>
  <si>
    <t>30 - 35</t>
  </si>
  <si>
    <t>10 - 12 tháng tuổi</t>
  </si>
  <si>
    <t>Thức ăn tinh, hỗn hợp cho hươu, nai</t>
  </si>
  <si>
    <t>Kg/con/ngày</t>
  </si>
  <si>
    <t>0,5 - 01</t>
  </si>
  <si>
    <t>≤ 100.000</t>
  </si>
  <si>
    <t>Lợn giống</t>
  </si>
  <si>
    <t xml:space="preserve">Tham khảo định mức kinh tế - kỹ thuật chăn nuôi lợn rừng của tỉnh Nghệ An </t>
  </si>
  <si>
    <t>Lợn rừng đực</t>
  </si>
  <si>
    <t>Kg/Con</t>
  </si>
  <si>
    <t>Lợn rừng Thái Lan</t>
  </si>
  <si>
    <t>Lợn cái bản địa</t>
  </si>
  <si>
    <t>1 con đực/25 con cái</t>
  </si>
  <si>
    <t>Vắc xin: (2) Dịch tả, (2) LMLM, (2) Tai Xanh, (2) Tụ 4Huyết trùng, (2) Phó Thương hàn, (2) Đóng Dấu lợn. Dịch tả lợn Châu phi (2)</t>
  </si>
  <si>
    <t>Đảm bảo yêu cầu kỹ thuật, được phép sản xuất, kinh doanh tại Việt Nam.</t>
  </si>
  <si>
    <t>Dung dịch hoá chất sát trùng</t>
  </si>
  <si>
    <t>Dung dịch pha loãng theo quy định</t>
  </si>
  <si>
    <t>Thuốc tẩy ký sinh trùng</t>
  </si>
  <si>
    <t>Được phép sản xuất, kinh doanh, sử dụng theo quy định của pháp luật.</t>
  </si>
  <si>
    <t>Ưu tiên các giống và tổ hợp lai được công  nhận là TBKHKT</t>
  </si>
  <si>
    <t>Vắc xin: (2) Dịch tả, (2) LMLM, (2) Tai Xanh, (2) Tụ Huyết trùng, (2) Phó Thương hàn, (2) Đóng Dấu lợn. Dịch tả lợn Châu phi (2)</t>
  </si>
  <si>
    <t>Dung dịch pha loãng theo hướng dẫn của nhà sản xuất</t>
  </si>
  <si>
    <r>
      <t> </t>
    </r>
    <r>
      <rPr>
        <b/>
        <sz val="13"/>
        <rFont val="Times New Roman"/>
        <family val="1"/>
      </rPr>
      <t>STT</t>
    </r>
  </si>
  <si>
    <t xml:space="preserve"> - Con giống có lý lịch rõ ràng - Hươu giống có ngoại hình cân đối khỏe mạnh, không bệnh tật, dị tật. 
- Giống đã được công bố tiêu chuẩn cơ sở</t>
  </si>
  <si>
    <t>Tham khảo định mức kinh tế - kỹ thuật chăn nuôi Dúi của một số tỉnh như Nghệ An, Điện Biên và trong quá trình xây dựng định mức kinh tế - kỹ thuật đơn vị đã vận dụng để phù hợp với điều kiện thực tế của tỉnh.</t>
  </si>
  <si>
    <t>Dúi má đào hậu bị (đực và cái)</t>
  </si>
  <si>
    <t>≥ 2,5</t>
  </si>
  <si>
    <t xml:space="preserve">Dúi mốc hậu bị (đực và cái) </t>
  </si>
  <si>
    <t>≥  1 kg/con.</t>
  </si>
  <si>
    <t>Thức ăn tinh hỗn hợp (bột ngô, cám gạo…)</t>
  </si>
  <si>
    <t>Thuốc thú y,  hóa chất sát trùng</t>
  </si>
  <si>
    <t>≤ 15.000</t>
  </si>
  <si>
    <t>Con</t>
  </si>
  <si>
    <t xml:space="preserve">Dúi  má đào </t>
  </si>
  <si>
    <t>0,6 - 0, 8</t>
  </si>
  <si>
    <t>≥  03 tháng tuổi</t>
  </si>
  <si>
    <t xml:space="preserve">Dúi mốc </t>
  </si>
  <si>
    <t>0,4 - 0, 6</t>
  </si>
  <si>
    <t>Thức ăn hỗn hợp bổ sung</t>
  </si>
  <si>
    <t>Nhím cái</t>
  </si>
  <si>
    <t>≥ 08 tháng tuổi</t>
  </si>
  <si>
    <t>Nhím đực</t>
  </si>
  <si>
    <t>≥ 10 tháng tuổi</t>
  </si>
  <si>
    <t>Thức ăn tinh, hỗn hợp</t>
  </si>
  <si>
    <t>Liều/ con</t>
  </si>
  <si>
    <t>≤ 20.000</t>
  </si>
  <si>
    <t>- ≥ 03 tháng tuổi.</t>
  </si>
  <si>
    <t>Thức ăn tinh</t>
  </si>
  <si>
    <t>- Có lý lịch, nguồn gốc rõ ràng, được chứng nhận của Chi cục Kiểm lâm.</t>
  </si>
  <si>
    <r>
      <t> </t>
    </r>
    <r>
      <rPr>
        <b/>
        <sz val="12"/>
        <rFont val="Times New Roman"/>
        <family val="1"/>
      </rPr>
      <t>STT</t>
    </r>
  </si>
  <si>
    <t>Trứng tằm ban đầu (MH nuôi tằm con tập trung) và Tằm con ban đầu (MH nuôi tằm lớn)</t>
  </si>
  <si>
    <t>Vòng trứng/ha dâu</t>
  </si>
  <si>
    <t>Quyết định số 726/QĐ-BNN-KN ngày
 24/02/2022 của Bộ Nông nghiệp và PTNT</t>
  </si>
  <si>
    <t>Mô hình nuôi tằm con tập trung (tính cho 1 ha)</t>
  </si>
  <si>
    <t>Nong/khay nuôi tằm</t>
  </si>
  <si>
    <t>Cái</t>
  </si>
  <si>
    <t>Phù hợp với quy trình kỹ thuật, quy mô dự án</t>
  </si>
  <si>
    <t>Máy thái dâu</t>
  </si>
  <si>
    <t>Đũi tằm</t>
  </si>
  <si>
    <t>Lò sưởi điện</t>
  </si>
  <si>
    <t>Quạt bay hơi tăng ẩm</t>
  </si>
  <si>
    <t>Bạt phủ lá dâu</t>
  </si>
  <si>
    <t>M2</t>
  </si>
  <si>
    <t>Thuốc sát trùng nhà dụng cụ</t>
  </si>
  <si>
    <t>Lít</t>
  </si>
  <si>
    <t>Thuốc xử lý mình tằm</t>
  </si>
  <si>
    <t>Mô hình nuôi tằm lớn (tính cho 1 ha)</t>
  </si>
  <si>
    <t>Tằm con</t>
  </si>
  <si>
    <t>Vòng/ha</t>
  </si>
  <si>
    <t>Lá dâu</t>
  </si>
  <si>
    <t>Kg/vòng</t>
  </si>
  <si>
    <t>Né đôi</t>
  </si>
  <si>
    <t>Né/vòng</t>
  </si>
  <si>
    <t>Né gỗ, kích thước: 1m x 1m</t>
  </si>
  <si>
    <t>Thuốc sát trùng nhà, dụng cụ</t>
  </si>
  <si>
    <t>Hom giống có 1-2 nhánh, cao 15-20 cm, gốc dài 5-10 cm, không bị dập nát, đứt gốc, sâu bệnh hại</t>
  </si>
  <si>
    <t>Kali clorua</t>
  </si>
  <si>
    <t>Xử lý môi trường bằng chế phẩm sinh học</t>
  </si>
  <si>
    <t>13. Hươu, Nai sinh sản</t>
  </si>
  <si>
    <t>14. Hươu, Nai lấy nhung</t>
  </si>
  <si>
    <t>15. Lợn rừng sinh sản</t>
  </si>
  <si>
    <t>16. Lợn rừng thương phẩm</t>
  </si>
  <si>
    <t>II. GIA CẦM</t>
  </si>
  <si>
    <t>7. Chim bồ câu</t>
  </si>
  <si>
    <t>8. Chim cút</t>
  </si>
  <si>
    <t>III. VẬT NUÔI KHÁC</t>
  </si>
  <si>
    <t>3. Dúi sinh sản</t>
  </si>
  <si>
    <t>4. Dúi thương phẩm</t>
  </si>
  <si>
    <t>5. Nhím sinh sản</t>
  </si>
  <si>
    <t xml:space="preserve"> - Con giống có lý lịch rõ ràng  
 - Hươu giống có ngoại hình cân đối, khỏe mạnh, không bệnh tật, dị tật. 
 - Giống đã được công bố tiêu chuẩn cơ sở</t>
  </si>
  <si>
    <t>6. Nhím thương phẩm</t>
  </si>
  <si>
    <t xml:space="preserve">I. Gia súc </t>
  </si>
  <si>
    <t>4. Vỗ béo trâu, bò</t>
  </si>
  <si>
    <t>9. Dê thịt</t>
  </si>
  <si>
    <t xml:space="preserve">PHỤ LỤC II: BỔ SUNG ĐỊNH MỨC KINH TẾ - KỸ THUẬT, TIÊU CHUẨN GIỐNG CÂY TRỒNG NÔNG NGHIỆP TẠI PHỤ LỤC BAN HÀNH KÈM THEO QUYẾT ĐỊNH SỐ 78/2025/QĐ-UBND NGÀY 23/10/2025 CỦA UBND TỈNH LAI CHÂU </t>
  </si>
  <si>
    <r>
      <rPr>
        <b/>
        <sz val="14"/>
        <rFont val="Times New Roman"/>
        <family val="1"/>
      </rPr>
      <t xml:space="preserve">
PHỤ LỤC III: SỬA ĐỔI, BỔ SUNG MỘT SỐ  ĐỊNH MỨC KINH TẾ KỸ THUẬT, TIÊU CHUẨN CON GIỐNG VẬT NUÔI  TẠI PHỤ LỤC III BAN HÀNH KÈM THEO QUYẾT ĐỊNH SỐ 49/2024/QĐ-UBND NGÀY 10/9/2024 CỦA UBND TỈNH LAI CHÂU </t>
    </r>
    <r>
      <rPr>
        <sz val="14"/>
        <rFont val="Times New Roman"/>
        <family val="1"/>
      </rPr>
      <t xml:space="preserve">
</t>
    </r>
    <r>
      <rPr>
        <i/>
        <sz val="14"/>
        <rFont val="Times New Roman"/>
        <family val="1"/>
      </rPr>
      <t>(Ban hành kèm theo Quyết định số:     /2026/QĐ-UBND ngày    tháng 02 năm 2026 của UBND tỉnh Lai Châu)</t>
    </r>
  </si>
  <si>
    <t>(Ban hành kèm theo Quyết định số:        /2026//QĐ-UBND ngày       /02/2026 của UBND tỉnh Lai Châu)</t>
  </si>
  <si>
    <t>TT</t>
  </si>
  <si>
    <t>Đối tượng</t>
  </si>
  <si>
    <t>Đơn giá</t>
  </si>
  <si>
    <t>Nuôi thủy sản hỗn hợp trong ao/bể trọng lượng đến 0,8 kg</t>
  </si>
  <si>
    <t>Đồng/kg</t>
  </si>
  <si>
    <t>Nuôi thâm canh cá rô phi/diêu hồng trong ao/hồ trọng lượng trên 0,4 kg.</t>
  </si>
  <si>
    <t>Nuôi cá Lăng, Chiên trong ao/hồ trọng lượng trên 0,9 kg.</t>
  </si>
  <si>
    <t>Nuôi cá Tầm trong ao/bể trọng lượng trên 1,4 kg.</t>
  </si>
  <si>
    <t>Nuôi cá Hồi trong ao/bể trọng lượng trên 1,1 kg.</t>
  </si>
  <si>
    <t>Nuôi Tôm càng xanh trong ao/hồ trọng lượng trên 0,02 kg.</t>
  </si>
  <si>
    <t>Nuôi Ba ba trong ao/bể trọng lượng trên 1,1 kg.</t>
  </si>
  <si>
    <t>Nuôi lươn, chạch trong ao/bể trọng lượng trên 0,05 kg.</t>
  </si>
  <si>
    <t>Nuôi ếch trong lồng trên ao/bể trọng lượng trên 0,1 kg.</t>
  </si>
  <si>
    <t>Nuôi thủy sản hỗn hợp trong ao/bể trọng lượng trên 0,8 kg.</t>
  </si>
  <si>
    <t>theo Kết quả Đề tài nghiên cứu tại Lai Châu</t>
  </si>
  <si>
    <t>Loài cây</t>
  </si>
  <si>
    <t>Đơn giá bồi thường</t>
  </si>
  <si>
    <t>Ghi chú</t>
  </si>
  <si>
    <t>Năm thứ 1</t>
  </si>
  <si>
    <t>Năm thứ 2</t>
  </si>
  <si>
    <t>Năm thứ 3</t>
  </si>
  <si>
    <t>Năm thứ 4</t>
  </si>
  <si>
    <t>Bồ đề</t>
  </si>
  <si>
    <t>Bời lời đỏ</t>
  </si>
  <si>
    <t>Giổi ăn hạt</t>
  </si>
  <si>
    <t>Giổi xanh</t>
  </si>
  <si>
    <t>Hồi</t>
  </si>
  <si>
    <t>Hông</t>
  </si>
  <si>
    <t>Lát hoa</t>
  </si>
  <si>
    <t>Lim xanh</t>
  </si>
  <si>
    <t>Luồng</t>
  </si>
  <si>
    <t>Mắc ca</t>
  </si>
  <si>
    <t>Mỡ</t>
  </si>
  <si>
    <t>Óc chó</t>
  </si>
  <si>
    <t>Quế</t>
  </si>
  <si>
    <t>Re gừng</t>
  </si>
  <si>
    <t>Sao đen</t>
  </si>
  <si>
    <t>Sơn tra</t>
  </si>
  <si>
    <t>Sưa</t>
  </si>
  <si>
    <t>Tếch</t>
  </si>
  <si>
    <t>Tống quả sủ</t>
  </si>
  <si>
    <t>Trẩu</t>
  </si>
  <si>
    <t>Tre, Giang</t>
  </si>
  <si>
    <t>Vối thuốc</t>
  </si>
  <si>
    <t>Xoan đào</t>
  </si>
  <si>
    <t>Xoan ta</t>
  </si>
  <si>
    <t>I</t>
  </si>
  <si>
    <t>RỪNG ĐẶC DỤNG</t>
  </si>
  <si>
    <t>Xã Mù Cả</t>
  </si>
  <si>
    <t>Xã Mường Khoa</t>
  </si>
  <si>
    <t>Xã Tà Tổng</t>
  </si>
  <si>
    <t>Xã Tân Uyên</t>
  </si>
  <si>
    <t>II</t>
  </si>
  <si>
    <t>Phường Đoàn Kết</t>
  </si>
  <si>
    <t>Phường Tân Phong</t>
  </si>
  <si>
    <t>Xã Bản Bo</t>
  </si>
  <si>
    <t>Xã Bình Lư</t>
  </si>
  <si>
    <t>Xã Bum Nưa</t>
  </si>
  <si>
    <t>Xã Bum Tở</t>
  </si>
  <si>
    <t>Xã Dào San</t>
  </si>
  <si>
    <t>Xã Hồng Thu</t>
  </si>
  <si>
    <t>Xã Hua Bum</t>
  </si>
  <si>
    <t>Xã Khoen On</t>
  </si>
  <si>
    <t>Xã Khổng Lào</t>
  </si>
  <si>
    <t>Xã Khun Há</t>
  </si>
  <si>
    <t>Xã Lê Lợi</t>
  </si>
  <si>
    <t>Xã Mường Kim</t>
  </si>
  <si>
    <t>Xã Mường Mô</t>
  </si>
  <si>
    <t>Xã Mường Tè</t>
  </si>
  <si>
    <t>Xã Mường Than</t>
  </si>
  <si>
    <t>Xã Nậm Cuổi</t>
  </si>
  <si>
    <t>Xã Nậm Hàng</t>
  </si>
  <si>
    <t>Xã Nậm Mạ</t>
  </si>
  <si>
    <t>Xã Nậm Sỏ</t>
  </si>
  <si>
    <t>Xã Nậm Tăm</t>
  </si>
  <si>
    <t>Xã Pa Tần</t>
  </si>
  <si>
    <t>Xã Pa Ủ</t>
  </si>
  <si>
    <t>Xã Pắc Ta</t>
  </si>
  <si>
    <t>Xã Phong Thổ</t>
  </si>
  <si>
    <t>Xã Pu Sam Cáp</t>
  </si>
  <si>
    <t>Xã Sì Lở Lầu</t>
  </si>
  <si>
    <t>Xã Sìn Hồ</t>
  </si>
  <si>
    <t>Xã Sin Suối Hồ</t>
  </si>
  <si>
    <t>Xã Tả Lèng</t>
  </si>
  <si>
    <t>Xã Than Uyên</t>
  </si>
  <si>
    <t>Xã Thu Lũm</t>
  </si>
  <si>
    <t>Xã Tủa Sín Chải</t>
  </si>
  <si>
    <t>III</t>
  </si>
  <si>
    <t>RỪNG PHÒNG HỘ</t>
  </si>
  <si>
    <t>Keo</t>
  </si>
  <si>
    <t>Bạch đàn</t>
  </si>
  <si>
    <t>RỪNG SẢN XUẤT</t>
  </si>
  <si>
    <t>Lát hoa + Xoan</t>
  </si>
  <si>
    <t>Thông</t>
  </si>
  <si>
    <t>Sơn tra + Tống quá sủ</t>
  </si>
  <si>
    <t>Tống quá sủ</t>
  </si>
  <si>
    <t>Re</t>
  </si>
  <si>
    <t>Sa mu</t>
  </si>
  <si>
    <t>Giổi</t>
  </si>
  <si>
    <t>Lát hoa + Sấu</t>
  </si>
  <si>
    <t>Giổi + Sấu</t>
  </si>
  <si>
    <t>Muồng</t>
  </si>
  <si>
    <t>Phương Đoàn Kết</t>
  </si>
  <si>
    <t>Lát</t>
  </si>
  <si>
    <t>PHỤ LỤC VIII: SỬA ĐỔI, BỔ SUNG ĐƠN GIÁ BỒI THƯỜNG ĐỐI VỚI VẬT NUÔI LÀ THỦY SẢN TẠI PHỤ LỤC III BAN HÀNH KÈM THEO QUYẾT ĐỊNH 50/2024/QĐ-UBND NGÀY 11/10/2024 CỦA UBND TỈNH</t>
  </si>
  <si>
    <t>Loại cây trồng</t>
  </si>
  <si>
    <t>Yêu cầu chất
 lượng giống</t>
  </si>
  <si>
    <t>Áp dụng Quyết định số 17/QĐ-MSTM-QTKT ngày 25/3/2025 của Công ty TNHH lương thực Ms Thiên Ngọc Về việc ban hành Quy trình canh tác giống Dương đề nhăn Ms Nữ Hoàng</t>
  </si>
  <si>
    <t>Cây</t>
  </si>
  <si>
    <t>34. Cây Dương Đề Nhăn Ms Nữ Hoàng</t>
  </si>
  <si>
    <t>Kali nguyên chất(K2O)</t>
  </si>
  <si>
    <t>-Hạt giống phải có tỷ lệ nảy mầm ≥ 90%, độ thuần ≥ 95%, khối lượng 1.000 hạt &gt; 9,0 g, độ ẩm 9–10%, kích thước hạt dài &gt; 0,3 cm và rộng &gt; 0,2 cm; hạt không mang mầm sâu bệnh.
'- cây giống: Cây có 1 lá kép màu xanh đến xanh đậm; chiều cao thân ≥ 8,0 cm; đường kính củ ≥ 0,7 cm; có từ 1–3 rễ chính trở lên, bộ rễ phát triển đều; ít bị sâu bệnh hại trên thân, rễ và củ.</t>
  </si>
  <si>
    <t>7. Chồn hương thương phẩm</t>
  </si>
  <si>
    <t>Tham khảo định mức kinh tế - kỹ thuật chăn nuôi Chồn hương của một số tỉnh như Nghệ An và trong quá trình xây dựng định mức kinh tế - kỹ thuật đơn vị đã vận dụng để phù hợp với điều kiện thực tế của tỉnh.</t>
  </si>
  <si>
    <t xml:space="preserve">Thức ăn
</t>
  </si>
  <si>
    <t>Số lượng, chất lượng thức ăn theo yêu cầu kỹ thuật của mô hình/dự án</t>
  </si>
  <si>
    <t xml:space="preserve"> -</t>
  </si>
  <si>
    <t>Thức ăn tươi  (cá, thịt các loại…)</t>
  </si>
  <si>
    <t>Thức ăn hỗn hợp (bổ sung)</t>
  </si>
  <si>
    <t>Vắc xin (Hội chứng viêm ruột tiêu chảy)</t>
  </si>
  <si>
    <t>Thuốc tẩy nội, ngoại ký sinh trùng</t>
  </si>
  <si>
    <r>
      <t>Hóa</t>
    </r>
    <r>
      <rPr>
        <sz val="14"/>
        <color rgb="FF000000"/>
        <rFont val="Times New Roman"/>
        <family val="1"/>
      </rPr>
      <t xml:space="preserve"> chất sát trùng</t>
    </r>
  </si>
  <si>
    <t>8. Chồn hương thương phẩm</t>
  </si>
  <si>
    <t>10. Nuôi Tằm</t>
  </si>
  <si>
    <t>Bảng 1</t>
  </si>
  <si>
    <t>ĐƠN GIÁ BỒI THƯỜNG RỪNG TỰ NHIÊN</t>
  </si>
  <si>
    <t>Xã, phường/Loại rừng</t>
  </si>
  <si>
    <t>Đơn vị tính</t>
  </si>
  <si>
    <t>Đơn giá/Trạng thái rừng</t>
  </si>
  <si>
    <t>Rừng gỗ</t>
  </si>
  <si>
    <t>Rừng tre nứa</t>
  </si>
  <si>
    <t>Rừng hỗn giao gỗ và tre nứa</t>
  </si>
  <si>
    <t>Núi đất</t>
  </si>
  <si>
    <t>Núi đá</t>
  </si>
  <si>
    <t/>
  </si>
  <si>
    <t>PHỤ LỤC V: ĐƠN GIÁ BỒI THƯỜNG RỪNG KHI NHÀ NƯỚC THU HỒI ĐẤT 
TRÊN ĐỊA BÀN TỈNH LAI CHÂU</t>
  </si>
  <si>
    <t>A. MỘT SỐ LOÀI CÂY SINH TRƯỞNG NHANH</t>
  </si>
  <si>
    <t>Xã, phường/Loại rừng/
Loài cây</t>
  </si>
  <si>
    <t>Đơn giá/Cấp tuổi</t>
  </si>
  <si>
    <t>Từ năm thứ 4 
đến năm thứ 6</t>
  </si>
  <si>
    <t>Từ năm thứ 7 
đến năm thứ 9</t>
  </si>
  <si>
    <t>Từ năm thứ 10 
trở đi</t>
  </si>
  <si>
    <t>B. MỘT SỐ LOÀI CÂY SINH TRƯỞNG CHẬM, CÂY GỖ LỚN</t>
  </si>
  <si>
    <t>Từ năm thứ 6 
đến năm thứ 10</t>
  </si>
  <si>
    <t>Từ năm thứ 11 
đến năm thứ 15</t>
  </si>
  <si>
    <t>Từ năm thứ 16 
trở đi</t>
  </si>
  <si>
    <t>Thông + Sơn tra</t>
  </si>
  <si>
    <t>Tống quá sủ + Vối thuốc + Sơn tra</t>
  </si>
  <si>
    <t>Thông + vối thuốc</t>
  </si>
  <si>
    <t>Đơn giá/Năm trồng</t>
  </si>
  <si>
    <t>Bạch đàn lai</t>
  </si>
  <si>
    <t>đồng/ha</t>
  </si>
  <si>
    <t>Bạch đàn urô</t>
  </si>
  <si>
    <t>Dẻ trùng khánh</t>
  </si>
  <si>
    <t>Keo lai</t>
  </si>
  <si>
    <t>Keo tai tượng</t>
  </si>
  <si>
    <t>Thông nhựa</t>
  </si>
  <si>
    <t>Thông mã vĩ</t>
  </si>
  <si>
    <t>Thông Caribê</t>
  </si>
  <si>
    <t>Trám trắng</t>
  </si>
  <si>
    <t>Trám đen</t>
  </si>
  <si>
    <t xml:space="preserve">RỪNG SẢN XUẤT </t>
  </si>
  <si>
    <t>(Kèm theo Quyết định số:        /2026/QĐ-UBND ngày     tháng    năm 2026  của Ủy ban nhân dân tỉnh Lai Châu)</t>
  </si>
  <si>
    <t>PHỤ LỤC VI.1: ĐƠN GIÁ BỒI THƯỜNG RỪNG TRỒNG</t>
  </si>
  <si>
    <t>PHỤ LỤC VI.2: ĐƠN GIÁ BỒI THƯỜNG RỪNG TRỒNG</t>
  </si>
  <si>
    <t>PHỤ LỤC VII: ĐƠN GIÁ BỒI THƯỜNG RỪNG TRỒNG CHƯA ĐẠT TIÊU CHÍ 
THÀNH RỪNG</t>
  </si>
  <si>
    <t>CÂY NON</t>
  </si>
  <si>
    <t>Bách xanh</t>
  </si>
  <si>
    <t>đồng/cây</t>
  </si>
  <si>
    <t>Gù Hương</t>
  </si>
  <si>
    <t>Sấu</t>
  </si>
  <si>
    <t>CÂY CHO THU HOẠCH</t>
  </si>
  <si>
    <t>Cây thu hoạch sản phẩm ngoài gỗ (lá, quả, vỏ...)</t>
  </si>
  <si>
    <t>Bồi thường theo đơn giá bồi thường đối với cây lâu năm cho thu hoạch nhiều lần</t>
  </si>
  <si>
    <t>Cây lấy gỗ</t>
  </si>
  <si>
    <t>Giá trị bồi thường thiệt hại được xác định theo giá trị cây gỗ đứng thực tế, cụ thể như sau:</t>
  </si>
  <si>
    <t>- Tiêu chuẩn kích thước gỗ: Cây có đường kính từ 6cm trở lên, tương đương chu vi (vanh) từ 19cm trở lên tại vị trí từ mặt đất đến vị trí 1,3m của thân cây</t>
  </si>
  <si>
    <t>- Giá trị gỗ cây đứng (đồng) = Khối lượng gỗ cây đứng (m3) x Giá gỗ (đồng/m3).</t>
  </si>
  <si>
    <t xml:space="preserve">- Khối lượng gỗ cây đứng = Chu vi (m) x Chu vi (m) x Chiều cao vút ngọn (m) x 0,0398. </t>
  </si>
  <si>
    <t>- Chu vi: Đo thực tế tại vị trí từ mặt đất đến vị trí 1,3m của thân cây;</t>
  </si>
  <si>
    <t>- Chiều cao vút ngọn: Đo thực tế chiều dài toàn cây từ gốc đến ngọn.</t>
  </si>
  <si>
    <t>- Giá gỗ (đồng/m3): Theo thông báo của cơ quan tài chính địa phương; trường hợp không có thông báo giá thì theo giá thị trường của địa phương tại nơi thực hiện công tác bồi thường.</t>
  </si>
  <si>
    <t>PHỤ LỤC VIII: ĐƠN GIÁ BỒI THƯỜNG MỘT SỐ LOÀI CÂY LÂM NGHIỆP TRỒNG PHÂN TÁN</t>
  </si>
  <si>
    <t>Đơn giá gốc</t>
  </si>
  <si>
    <t>VI</t>
  </si>
  <si>
    <t>Cây hàng năm khác</t>
  </si>
  <si>
    <t>Cây gia vị các loại (húng, mùi, kinh giới, hành, hẹ, tỏi..)</t>
  </si>
  <si>
    <t>c</t>
  </si>
  <si>
    <t>a</t>
  </si>
  <si>
    <t>b</t>
  </si>
  <si>
    <t>77a</t>
  </si>
  <si>
    <t>77b</t>
  </si>
  <si>
    <t>Cây cảnh quan, cây bóng mát (xanh, si, vả, sung, sấu, lộc vừng, xà cừ, bằng lăng…)</t>
  </si>
  <si>
    <t xml:space="preserve">Cây trồng đến 1 năm </t>
  </si>
  <si>
    <t>Đồng/cây</t>
  </si>
  <si>
    <t>Cây trồng trên 1 năm đến 3 năm</t>
  </si>
  <si>
    <t xml:space="preserve">Cây trồng trên 3 năm đến 6 năm </t>
  </si>
  <si>
    <t>d</t>
  </si>
  <si>
    <t xml:space="preserve">Cây trồng  trên 6 năm đến 10 năm </t>
  </si>
  <si>
    <t>e</t>
  </si>
  <si>
    <t xml:space="preserve">Cây trồng  trên 10 năm đến 15 năm </t>
  </si>
  <si>
    <t>f</t>
  </si>
  <si>
    <t xml:space="preserve">Cây trồng trên 15 năm đến 20 năm </t>
  </si>
  <si>
    <t>g</t>
  </si>
  <si>
    <t xml:space="preserve">Cây trồng  trên 20 năm </t>
  </si>
  <si>
    <t>Cây hoa lâu năm khác (đỗ quyên, nhài nhật, dạ hương, mẫu đơn, hoa giấy, tường vi…)</t>
  </si>
  <si>
    <t>Cây có chiều cao &lt; 1 m</t>
  </si>
  <si>
    <t>Cây có chiều cao ≥ 1 - 2 m</t>
  </si>
  <si>
    <t>Cây có chiều cao &gt; 2 m</t>
  </si>
  <si>
    <t>Cây gia vị các loại (húng, mùi, kinh giới, tía tô, hành, hẹ, tỏi..)</t>
  </si>
  <si>
    <t>PHỤ LỤC IV: ĐƠN GIÁ BỒI THƯỜNG CÂY TRỒNG NÔNG NGHIỆP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</si>
</sst>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0_);_(* \(#,##0.0\);_(* &quot;-&quot;??_);_(@_)"/>
  </numFmts>
  <fonts count="35" x14ac:knownFonts="1">
    <font>
      <sz val="12"/>
      <color theme="1"/>
      <name val="Times New Roman"/>
      <family val="2"/>
    </font>
    <font>
      <sz val="12"/>
      <color theme="1"/>
      <name val="Times New Roman"/>
      <family val="2"/>
    </font>
    <font>
      <sz val="12"/>
      <name val="Times New Roman"/>
      <family val="1"/>
    </font>
    <font>
      <b/>
      <sz val="12"/>
      <name val="Times New Roman"/>
      <family val="1"/>
    </font>
    <font>
      <i/>
      <sz val="12"/>
      <name val="Times New Roman"/>
      <family val="1"/>
    </font>
    <font>
      <sz val="12"/>
      <color theme="1"/>
      <name val="Times New Roman"/>
      <family val="2"/>
      <charset val="163"/>
    </font>
    <font>
      <sz val="14"/>
      <color theme="1"/>
      <name val="Times New Roman"/>
      <family val="2"/>
    </font>
    <font>
      <sz val="12"/>
      <color theme="1"/>
      <name val="Calibri"/>
      <family val="2"/>
      <scheme val="minor"/>
    </font>
    <font>
      <sz val="10"/>
      <name val="Arial"/>
      <family val="2"/>
    </font>
    <font>
      <b/>
      <sz val="14"/>
      <name val="Times New Roman"/>
      <family val="1"/>
    </font>
    <font>
      <i/>
      <sz val="14"/>
      <name val="Times New Roman"/>
      <family val="1"/>
    </font>
    <font>
      <b/>
      <sz val="12"/>
      <color theme="1"/>
      <name val="Times New Roman"/>
      <family val="1"/>
    </font>
    <font>
      <sz val="12"/>
      <color theme="1"/>
      <name val="Times New Roman"/>
      <family val="1"/>
    </font>
    <font>
      <sz val="14"/>
      <color rgb="FF000000"/>
      <name val="Times New Roman"/>
      <family val="1"/>
    </font>
    <font>
      <vertAlign val="subscript"/>
      <sz val="14"/>
      <color rgb="FF000000"/>
      <name val="Times New Roman"/>
      <family val="1"/>
    </font>
    <font>
      <b/>
      <sz val="12"/>
      <color rgb="FF000000"/>
      <name val="Times New Roman"/>
      <family val="1"/>
    </font>
    <font>
      <sz val="12"/>
      <color rgb="FF000000"/>
      <name val="Times New Roman"/>
      <family val="1"/>
    </font>
    <font>
      <vertAlign val="subscript"/>
      <sz val="12"/>
      <color rgb="FF000000"/>
      <name val="Times New Roman"/>
      <family val="1"/>
    </font>
    <font>
      <b/>
      <sz val="14"/>
      <color theme="1"/>
      <name val="Times New Roman"/>
      <family val="1"/>
    </font>
    <font>
      <sz val="11"/>
      <color theme="1"/>
      <name val="Calibri"/>
      <family val="2"/>
    </font>
    <font>
      <b/>
      <i/>
      <sz val="12"/>
      <color theme="1"/>
      <name val="Times New Roman"/>
      <family val="1"/>
    </font>
    <font>
      <i/>
      <sz val="14"/>
      <color theme="1"/>
      <name val="Times New Roman"/>
      <family val="1"/>
    </font>
    <font>
      <b/>
      <sz val="14"/>
      <color rgb="FFFF0000"/>
      <name val="Times New Roman"/>
      <family val="1"/>
    </font>
    <font>
      <sz val="13"/>
      <color rgb="FFFF0000"/>
      <name val="Times New Roman"/>
      <family val="1"/>
    </font>
    <font>
      <sz val="13"/>
      <color theme="1"/>
      <name val="Times New Roman"/>
      <family val="1"/>
    </font>
    <font>
      <sz val="14"/>
      <name val="Times New Roman"/>
      <family val="1"/>
    </font>
    <font>
      <b/>
      <sz val="13"/>
      <name val="Times New Roman"/>
      <family val="1"/>
    </font>
    <font>
      <sz val="13"/>
      <name val="Times New Roman"/>
      <family val="1"/>
    </font>
    <font>
      <b/>
      <sz val="13"/>
      <color theme="1"/>
      <name val="Times New Roman"/>
      <family val="1"/>
    </font>
    <font>
      <sz val="14"/>
      <color theme="1"/>
      <name val="Times New Roman"/>
      <family val="1"/>
    </font>
    <font>
      <b/>
      <i/>
      <sz val="12"/>
      <name val="Times New Roman"/>
      <family val="1"/>
    </font>
    <font>
      <sz val="11"/>
      <color theme="1"/>
      <name val="Times New Roman"/>
      <family val="1"/>
    </font>
    <font>
      <i/>
      <sz val="12"/>
      <color theme="1"/>
      <name val="Times New Roman"/>
      <family val="1"/>
    </font>
    <font>
      <sz val="12"/>
      <color rgb="FFFF0000"/>
      <name val="Times New Roman"/>
      <family val="1"/>
    </font>
    <font>
      <b/>
      <sz val="12"/>
      <color rgb="FFFF0000"/>
      <name val="Times New Roman"/>
      <family val="1"/>
    </font>
  </fonts>
  <fills count="3">
    <fill>
      <patternFill patternType="none"/>
    </fill>
    <fill>
      <patternFill patternType="gray125"/>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1" fillId="0" borderId="0"/>
    <xf numFmtId="0" fontId="5" fillId="0" borderId="0"/>
    <xf numFmtId="43" fontId="1" fillId="0" borderId="0" applyFont="0" applyFill="0" applyBorder="0" applyAlignment="0" applyProtection="0"/>
    <xf numFmtId="0" fontId="6" fillId="0" borderId="0"/>
    <xf numFmtId="0" fontId="7" fillId="0" borderId="0"/>
    <xf numFmtId="43" fontId="8" fillId="0" borderId="0" applyFont="0" applyFill="0" applyBorder="0" applyAlignment="0" applyProtection="0"/>
  </cellStyleXfs>
  <cellXfs count="370">
    <xf numFmtId="0" fontId="0" fillId="0" borderId="0" xfId="0"/>
    <xf numFmtId="0" fontId="2" fillId="0" borderId="0" xfId="0" applyFont="1" applyFill="1"/>
    <xf numFmtId="0" fontId="2" fillId="0" borderId="0" xfId="0" applyFont="1" applyFill="1" applyAlignment="1">
      <alignment horizontal="center"/>
    </xf>
    <xf numFmtId="0" fontId="3" fillId="0" borderId="0" xfId="0" applyFont="1" applyFill="1" applyAlignment="1">
      <alignment vertical="center"/>
    </xf>
    <xf numFmtId="0" fontId="2" fillId="0" borderId="0" xfId="0" applyFont="1" applyFill="1" applyAlignment="1">
      <alignment vertical="center"/>
    </xf>
    <xf numFmtId="0" fontId="2" fillId="0" borderId="1" xfId="0" quotePrefix="1" applyFont="1" applyFill="1" applyBorder="1" applyAlignment="1">
      <alignment horizontal="center" vertical="center"/>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left" vertical="center" wrapText="1"/>
    </xf>
    <xf numFmtId="0" fontId="3" fillId="0" borderId="1" xfId="0" applyFont="1" applyFill="1" applyBorder="1" applyAlignment="1">
      <alignment horizontal="center" vertical="top"/>
    </xf>
    <xf numFmtId="0" fontId="3" fillId="0" borderId="1" xfId="0" quotePrefix="1"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64" fontId="2" fillId="0" borderId="1" xfId="1" applyNumberFormat="1" applyFont="1" applyFill="1" applyBorder="1" applyAlignment="1">
      <alignment horizontal="center" vertical="center" wrapText="1"/>
    </xf>
    <xf numFmtId="165" fontId="2" fillId="0" borderId="0" xfId="1" applyNumberFormat="1" applyFont="1" applyFill="1" applyAlignment="1">
      <alignment horizontal="center" vertical="center"/>
    </xf>
    <xf numFmtId="0" fontId="2" fillId="0" borderId="1" xfId="0" applyFont="1" applyFill="1" applyBorder="1" applyAlignment="1">
      <alignment horizontal="left" vertical="center" wrapText="1"/>
    </xf>
    <xf numFmtId="164" fontId="4" fillId="0"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3" fillId="0" borderId="1" xfId="0" applyFont="1" applyFill="1" applyBorder="1" applyAlignment="1">
      <alignment vertical="top"/>
    </xf>
    <xf numFmtId="0" fontId="2" fillId="0" borderId="0" xfId="0" applyFont="1" applyFill="1" applyBorder="1"/>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2" borderId="7" xfId="0" applyFont="1" applyFill="1" applyBorder="1" applyAlignment="1">
      <alignment vertical="center" wrapText="1"/>
    </xf>
    <xf numFmtId="0" fontId="13" fillId="2" borderId="7" xfId="0" applyFont="1" applyFill="1" applyBorder="1" applyAlignment="1">
      <alignment horizontal="center" vertical="center" wrapText="1"/>
    </xf>
    <xf numFmtId="3" fontId="13" fillId="2" borderId="7" xfId="0" applyNumberFormat="1" applyFont="1" applyFill="1" applyBorder="1" applyAlignment="1">
      <alignment horizontal="center" vertical="center" wrapText="1"/>
    </xf>
    <xf numFmtId="0" fontId="15" fillId="2" borderId="7" xfId="0" applyFont="1" applyFill="1" applyBorder="1" applyAlignment="1">
      <alignment vertical="center" wrapText="1"/>
    </xf>
    <xf numFmtId="0" fontId="16" fillId="2" borderId="7" xfId="0" applyFont="1" applyFill="1" applyBorder="1" applyAlignment="1">
      <alignment vertical="center" wrapText="1"/>
    </xf>
    <xf numFmtId="0" fontId="12" fillId="2" borderId="7" xfId="0" applyFont="1" applyFill="1" applyBorder="1"/>
    <xf numFmtId="0" fontId="16" fillId="2" borderId="7" xfId="0" applyFont="1" applyFill="1" applyBorder="1" applyAlignment="1">
      <alignment horizontal="center" vertical="center" wrapText="1"/>
    </xf>
    <xf numFmtId="3" fontId="16" fillId="2" borderId="7"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0" fontId="3" fillId="0" borderId="2" xfId="0" applyFont="1" applyFill="1" applyBorder="1" applyAlignment="1">
      <alignment horizontal="center" vertical="top"/>
    </xf>
    <xf numFmtId="0" fontId="18" fillId="0" borderId="0" xfId="0" applyFont="1" applyAlignment="1">
      <alignment horizontal="justify" vertical="center"/>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vertical="center" wrapText="1"/>
    </xf>
    <xf numFmtId="0" fontId="20" fillId="0" borderId="0" xfId="0" applyFont="1" applyAlignment="1">
      <alignment horizontal="justify"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9" fillId="2" borderId="1" xfId="0" applyFont="1" applyFill="1" applyBorder="1" applyAlignment="1">
      <alignment vertical="center" wrapText="1"/>
    </xf>
    <xf numFmtId="0" fontId="12" fillId="2" borderId="2" xfId="0" applyFont="1" applyFill="1" applyBorder="1" applyAlignment="1">
      <alignment horizontal="justify" vertical="center" wrapText="1"/>
    </xf>
    <xf numFmtId="0" fontId="12" fillId="2" borderId="4" xfId="0" applyFont="1" applyFill="1" applyBorder="1" applyAlignment="1">
      <alignment horizontal="justify" vertical="center" wrapText="1"/>
    </xf>
    <xf numFmtId="0" fontId="12" fillId="2" borderId="3" xfId="0" applyFont="1" applyFill="1" applyBorder="1" applyAlignment="1">
      <alignment horizontal="justify" vertical="center" wrapText="1"/>
    </xf>
    <xf numFmtId="0" fontId="11" fillId="0" borderId="1" xfId="0" applyFont="1" applyBorder="1" applyAlignment="1">
      <alignment horizontal="center" vertical="center" wrapText="1"/>
    </xf>
    <xf numFmtId="0" fontId="2" fillId="0" borderId="0" xfId="0" applyFont="1" applyFill="1" applyBorder="1" applyAlignment="1">
      <alignment vertical="center" wrapText="1"/>
    </xf>
    <xf numFmtId="164" fontId="2" fillId="0" borderId="0" xfId="1"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3"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0" xfId="0" applyFont="1" applyFill="1" applyBorder="1" applyAlignment="1">
      <alignment horizontal="left" vertical="center" wrapText="1"/>
    </xf>
    <xf numFmtId="0" fontId="16" fillId="2" borderId="7" xfId="0" quotePrefix="1" applyFont="1" applyFill="1" applyBorder="1" applyAlignment="1">
      <alignment horizontal="center" vertical="center" wrapText="1"/>
    </xf>
    <xf numFmtId="0" fontId="2" fillId="0" borderId="13" xfId="0" applyFont="1" applyFill="1" applyBorder="1" applyAlignment="1">
      <alignment horizontal="center" vertical="center" wrapText="1"/>
    </xf>
    <xf numFmtId="0" fontId="0" fillId="0" borderId="11" xfId="0" applyBorder="1" applyAlignment="1">
      <alignment horizontal="center" vertical="center" wrapText="1"/>
    </xf>
    <xf numFmtId="0" fontId="2" fillId="0" borderId="11" xfId="0" applyFont="1" applyFill="1" applyBorder="1" applyAlignment="1">
      <alignment horizontal="center" vertical="center" wrapText="1"/>
    </xf>
    <xf numFmtId="0" fontId="12" fillId="0" borderId="11"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Fill="1" applyBorder="1" applyAlignment="1">
      <alignment vertical="center" wrapText="1"/>
    </xf>
    <xf numFmtId="164" fontId="2" fillId="0" borderId="13" xfId="1" applyNumberFormat="1"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1" xfId="0" applyFont="1" applyFill="1" applyBorder="1" applyAlignment="1">
      <alignment vertical="center" wrapText="1"/>
    </xf>
    <xf numFmtId="164" fontId="2" fillId="0" borderId="11" xfId="1"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Border="1" applyAlignment="1">
      <alignment horizontal="center" vertical="center" wrapText="1"/>
    </xf>
    <xf numFmtId="0" fontId="12" fillId="0" borderId="0" xfId="0" applyFont="1" applyBorder="1" applyAlignment="1">
      <alignment horizontal="center" vertical="center" wrapText="1"/>
    </xf>
    <xf numFmtId="0" fontId="3" fillId="0" borderId="0" xfId="0" applyFont="1" applyFill="1" applyBorder="1" applyAlignment="1">
      <alignment horizontal="left" vertical="center"/>
    </xf>
    <xf numFmtId="0" fontId="3" fillId="0" borderId="20" xfId="0" applyFont="1" applyFill="1" applyBorder="1" applyAlignment="1">
      <alignment horizontal="center" vertical="center" wrapText="1"/>
    </xf>
    <xf numFmtId="0" fontId="3" fillId="0" borderId="0" xfId="0" quotePrefix="1" applyFont="1" applyFill="1" applyBorder="1" applyAlignment="1">
      <alignment horizontal="center" vertical="center"/>
    </xf>
    <xf numFmtId="0" fontId="2" fillId="0" borderId="0" xfId="0" applyFont="1" applyFill="1" applyBorder="1" applyAlignment="1">
      <alignment horizontal="center" vertical="top" wrapText="1"/>
    </xf>
    <xf numFmtId="0" fontId="2" fillId="0" borderId="1" xfId="0" applyFont="1" applyFill="1" applyBorder="1" applyAlignment="1">
      <alignment horizontal="left" vertical="center"/>
    </xf>
    <xf numFmtId="0" fontId="2" fillId="0" borderId="1" xfId="0" applyFont="1" applyFill="1" applyBorder="1" applyAlignment="1">
      <alignment vertical="top"/>
    </xf>
    <xf numFmtId="0" fontId="2" fillId="0" borderId="1" xfId="0" quotePrefix="1" applyFont="1" applyFill="1" applyBorder="1" applyAlignment="1">
      <alignment horizontal="left" vertical="center" wrapText="1"/>
    </xf>
    <xf numFmtId="0" fontId="4" fillId="0" borderId="0" xfId="0" quotePrefix="1" applyFont="1" applyFill="1" applyBorder="1" applyAlignment="1">
      <alignment vertical="center" wrapText="1"/>
    </xf>
    <xf numFmtId="0" fontId="4" fillId="0" borderId="0" xfId="0" applyFont="1" applyFill="1" applyBorder="1" applyAlignment="1">
      <alignment horizontal="center" vertical="center" wrapText="1"/>
    </xf>
    <xf numFmtId="164" fontId="4"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4" fillId="0" borderId="0" xfId="0" applyFont="1" applyAlignment="1"/>
    <xf numFmtId="0" fontId="24" fillId="0" borderId="0" xfId="0" applyFont="1"/>
    <xf numFmtId="0" fontId="2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27" fillId="0" borderId="2" xfId="0" applyFont="1" applyBorder="1" applyAlignment="1">
      <alignment horizontal="center" vertical="center" wrapText="1"/>
    </xf>
    <xf numFmtId="0" fontId="22" fillId="0" borderId="0" xfId="0" applyFont="1" applyBorder="1" applyAlignment="1">
      <alignment horizontal="left" vertical="center" wrapText="1"/>
    </xf>
    <xf numFmtId="0" fontId="27" fillId="0" borderId="0" xfId="0" applyFont="1"/>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6" fillId="0" borderId="0" xfId="0" applyFont="1" applyAlignment="1">
      <alignment vertical="center"/>
    </xf>
    <xf numFmtId="0" fontId="27" fillId="0" borderId="1" xfId="0" applyFont="1" applyBorder="1" applyAlignment="1">
      <alignment horizontal="justify" vertical="center" wrapText="1"/>
    </xf>
    <xf numFmtId="0" fontId="27" fillId="0" borderId="2" xfId="0" applyFont="1" applyBorder="1" applyAlignment="1">
      <alignment vertical="center" wrapText="1"/>
    </xf>
    <xf numFmtId="17" fontId="27" fillId="0" borderId="1" xfId="0" applyNumberFormat="1" applyFont="1" applyBorder="1" applyAlignment="1">
      <alignment horizontal="center" vertical="center" wrapText="1"/>
    </xf>
    <xf numFmtId="0" fontId="2" fillId="0" borderId="4" xfId="0" applyFont="1" applyBorder="1" applyAlignment="1">
      <alignment vertical="center" wrapText="1"/>
    </xf>
    <xf numFmtId="16" fontId="2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3" fillId="0" borderId="3" xfId="0" quotePrefix="1" applyFont="1" applyFill="1" applyBorder="1" applyAlignment="1">
      <alignment horizontal="center" vertical="center"/>
    </xf>
    <xf numFmtId="0" fontId="2" fillId="0" borderId="3" xfId="0" applyFont="1" applyFill="1" applyBorder="1" applyAlignment="1">
      <alignment horizontal="left" vertical="center" wrapText="1"/>
    </xf>
    <xf numFmtId="164" fontId="2" fillId="0" borderId="3" xfId="1"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25" fillId="0" borderId="11" xfId="0" applyFont="1" applyBorder="1" applyAlignment="1">
      <alignment vertical="center" wrapText="1"/>
    </xf>
    <xf numFmtId="0" fontId="23" fillId="0" borderId="3" xfId="0" applyFont="1" applyBorder="1" applyAlignment="1">
      <alignment horizontal="center" wrapText="1"/>
    </xf>
    <xf numFmtId="0" fontId="27" fillId="0" borderId="0" xfId="0" applyFont="1" applyBorder="1" applyAlignment="1">
      <alignment horizontal="center" vertical="center" wrapText="1"/>
    </xf>
    <xf numFmtId="0" fontId="27"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27" fillId="0" borderId="0"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8" fillId="0" borderId="0" xfId="0" applyFont="1" applyAlignment="1">
      <alignment horizontal="center" vertical="center"/>
    </xf>
    <xf numFmtId="0" fontId="29" fillId="0" borderId="0" xfId="0" applyFont="1" applyAlignment="1">
      <alignment vertical="center"/>
    </xf>
    <xf numFmtId="0" fontId="16"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justify" vertical="center" wrapText="1"/>
    </xf>
    <xf numFmtId="3" fontId="12" fillId="0" borderId="1" xfId="0" applyNumberFormat="1" applyFont="1" applyBorder="1" applyAlignment="1">
      <alignment horizontal="center" vertical="center"/>
    </xf>
    <xf numFmtId="0" fontId="16" fillId="0" borderId="1" xfId="0" applyFont="1" applyBorder="1" applyAlignment="1">
      <alignment horizontal="justify" vertical="center" wrapText="1"/>
    </xf>
    <xf numFmtId="0" fontId="16" fillId="0" borderId="1" xfId="0" applyFont="1" applyBorder="1" applyAlignment="1">
      <alignment horizontal="left" vertical="center" wrapText="1"/>
    </xf>
    <xf numFmtId="0" fontId="18" fillId="0" borderId="0" xfId="0" applyFont="1" applyAlignment="1">
      <alignment vertical="center" wrapText="1"/>
    </xf>
    <xf numFmtId="0" fontId="21" fillId="0" borderId="0" xfId="0" applyFont="1" applyAlignment="1">
      <alignment vertical="center"/>
    </xf>
    <xf numFmtId="0" fontId="30" fillId="0" borderId="1" xfId="0" applyFont="1" applyBorder="1" applyAlignment="1">
      <alignment vertical="center" wrapText="1"/>
    </xf>
    <xf numFmtId="0" fontId="2" fillId="0" borderId="0" xfId="0" applyFont="1" applyBorder="1" applyAlignment="1">
      <alignment vertical="center" wrapText="1"/>
    </xf>
    <xf numFmtId="0" fontId="31" fillId="0" borderId="1" xfId="0" applyFont="1" applyBorder="1" applyAlignment="1">
      <alignment vertical="center" wrapText="1"/>
    </xf>
    <xf numFmtId="0" fontId="31" fillId="0" borderId="1" xfId="0" applyFont="1" applyBorder="1" applyAlignment="1">
      <alignment vertical="center"/>
    </xf>
    <xf numFmtId="0" fontId="11"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7" fillId="0" borderId="1" xfId="0" quotePrefix="1"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xf>
    <xf numFmtId="164" fontId="27" fillId="0" borderId="1" xfId="1"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1" xfId="0" applyFont="1" applyBorder="1" applyAlignment="1">
      <alignment horizontal="center" vertical="center"/>
    </xf>
    <xf numFmtId="0" fontId="29" fillId="0" borderId="1" xfId="0" applyFont="1" applyBorder="1"/>
    <xf numFmtId="0" fontId="13" fillId="0" borderId="1" xfId="0" applyFont="1" applyBorder="1"/>
    <xf numFmtId="0" fontId="13" fillId="0" borderId="1" xfId="0" applyFont="1" applyBorder="1" applyAlignment="1">
      <alignment horizontal="center" vertical="center"/>
    </xf>
    <xf numFmtId="0" fontId="27" fillId="0" borderId="1" xfId="0" applyFont="1" applyBorder="1" applyAlignment="1">
      <alignment horizontal="left" vertical="center" wrapText="1"/>
    </xf>
    <xf numFmtId="0" fontId="13" fillId="0" borderId="0" xfId="0" applyFont="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3" fillId="0" borderId="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3"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0" borderId="21"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0" borderId="22" xfId="0" quotePrefix="1" applyFont="1" applyFill="1" applyBorder="1" applyAlignment="1">
      <alignment horizontal="left" vertical="center"/>
    </xf>
    <xf numFmtId="0" fontId="2" fillId="0" borderId="2" xfId="0" applyFont="1" applyFill="1" applyBorder="1" applyAlignment="1">
      <alignment horizontal="center" vertical="top"/>
    </xf>
    <xf numFmtId="0" fontId="2" fillId="0" borderId="4" xfId="0" applyFont="1" applyFill="1" applyBorder="1" applyAlignment="1">
      <alignment horizontal="center" vertical="top"/>
    </xf>
    <xf numFmtId="0" fontId="2" fillId="0" borderId="3" xfId="0" applyFont="1" applyFill="1" applyBorder="1" applyAlignment="1">
      <alignment horizontal="center" vertical="top"/>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6" fillId="2" borderId="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2" fillId="0" borderId="17" xfId="0" applyFont="1" applyFill="1" applyBorder="1" applyAlignment="1">
      <alignment horizontal="center"/>
    </xf>
    <xf numFmtId="0" fontId="3" fillId="0" borderId="0" xfId="0" applyFont="1" applyFill="1" applyBorder="1" applyAlignment="1">
      <alignment horizontal="left"/>
    </xf>
    <xf numFmtId="0" fontId="2" fillId="0" borderId="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10" fillId="0" borderId="0" xfId="0" applyFont="1" applyFill="1" applyAlignment="1">
      <alignment horizontal="center" vertical="center" wrapText="1"/>
    </xf>
    <xf numFmtId="0" fontId="9" fillId="0" borderId="0" xfId="0" applyFont="1" applyFill="1" applyAlignment="1">
      <alignment horizontal="left" vertical="center" wrapText="1"/>
    </xf>
    <xf numFmtId="0" fontId="0" fillId="0" borderId="2" xfId="0" quotePrefix="1" applyBorder="1" applyAlignment="1">
      <alignment horizontal="center" vertical="center" wrapText="1"/>
    </xf>
    <xf numFmtId="0" fontId="0" fillId="0" borderId="4" xfId="0" quotePrefix="1" applyBorder="1" applyAlignment="1">
      <alignment horizontal="center" vertical="center" wrapText="1"/>
    </xf>
    <xf numFmtId="0" fontId="0" fillId="0" borderId="3" xfId="0" quotePrefix="1" applyBorder="1" applyAlignment="1">
      <alignment horizontal="center" vertical="center" wrapText="1"/>
    </xf>
    <xf numFmtId="0" fontId="26" fillId="0" borderId="23" xfId="0" applyFont="1" applyFill="1" applyBorder="1" applyAlignment="1">
      <alignment horizontal="left" vertical="center" wrapText="1"/>
    </xf>
    <xf numFmtId="0" fontId="0" fillId="0" borderId="2" xfId="0" applyBorder="1" applyAlignment="1">
      <alignment horizontal="center" vertical="center" wrapText="1"/>
    </xf>
    <xf numFmtId="0" fontId="26" fillId="0" borderId="2" xfId="0" applyFont="1" applyFill="1" applyBorder="1" applyAlignment="1">
      <alignment horizontal="center" vertical="top"/>
    </xf>
    <xf numFmtId="0" fontId="26" fillId="0" borderId="4" xfId="0" applyFont="1" applyFill="1" applyBorder="1" applyAlignment="1">
      <alignment horizontal="center" vertical="top"/>
    </xf>
    <xf numFmtId="0" fontId="26" fillId="0" borderId="3" xfId="0" applyFont="1" applyFill="1" applyBorder="1" applyAlignment="1">
      <alignment horizontal="center" vertical="top"/>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165" fontId="26" fillId="0" borderId="1" xfId="1" applyNumberFormat="1" applyFont="1" applyFill="1" applyBorder="1" applyAlignment="1">
      <alignment horizontal="center" vertical="center" wrapText="1"/>
    </xf>
    <xf numFmtId="0" fontId="18" fillId="0" borderId="0" xfId="0" applyFont="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2" fillId="0" borderId="0" xfId="0" applyFont="1" applyAlignment="1">
      <alignment horizontal="justify" vertical="center" wrapText="1"/>
    </xf>
    <xf numFmtId="0" fontId="12" fillId="0" borderId="2"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0" xfId="0" applyFont="1" applyAlignment="1">
      <alignment horizontal="left" vertical="center" wrapText="1"/>
    </xf>
    <xf numFmtId="0" fontId="21"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23" xfId="0" applyFont="1" applyBorder="1" applyAlignment="1">
      <alignment horizontal="left" vertical="center"/>
    </xf>
    <xf numFmtId="0" fontId="25" fillId="0" borderId="0" xfId="0" applyFont="1" applyAlignment="1">
      <alignment horizontal="center" wrapText="1"/>
    </xf>
    <xf numFmtId="0" fontId="27" fillId="0" borderId="0" xfId="0" applyFont="1" applyAlignment="1">
      <alignment horizontal="center" wrapText="1"/>
    </xf>
    <xf numFmtId="0" fontId="9" fillId="0" borderId="0" xfId="0" applyFont="1" applyBorder="1" applyAlignment="1">
      <alignment horizontal="left" vertical="center" wrapText="1"/>
    </xf>
    <xf numFmtId="0" fontId="25" fillId="0" borderId="0" xfId="0" applyFont="1" applyBorder="1" applyAlignment="1">
      <alignment horizontal="left" vertical="center" wrapText="1"/>
    </xf>
    <xf numFmtId="0" fontId="9" fillId="0" borderId="11" xfId="0" applyFont="1" applyBorder="1" applyAlignment="1">
      <alignment horizontal="left" vertical="center" wrapText="1"/>
    </xf>
    <xf numFmtId="0" fontId="23" fillId="0" borderId="2" xfId="0" applyFont="1" applyBorder="1" applyAlignment="1">
      <alignment horizontal="center" wrapText="1"/>
    </xf>
    <xf numFmtId="0" fontId="23" fillId="0" borderId="4" xfId="0" applyFont="1" applyBorder="1" applyAlignment="1">
      <alignment horizontal="center" wrapText="1"/>
    </xf>
    <xf numFmtId="0" fontId="23" fillId="0" borderId="3" xfId="0" applyFont="1" applyBorder="1" applyAlignment="1">
      <alignment horizontal="center" wrapText="1"/>
    </xf>
    <xf numFmtId="0" fontId="12" fillId="0" borderId="1" xfId="0" applyFont="1" applyBorder="1" applyAlignment="1">
      <alignment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10" fillId="0" borderId="0" xfId="0" applyFont="1" applyAlignment="1">
      <alignment horizontal="center" vertical="center" wrapText="1"/>
    </xf>
    <xf numFmtId="0" fontId="28" fillId="0" borderId="23" xfId="0" applyFont="1" applyBorder="1" applyAlignment="1">
      <alignment horizontal="left" vertical="center"/>
    </xf>
    <xf numFmtId="0" fontId="2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26" fillId="0" borderId="11" xfId="0" applyFont="1" applyBorder="1" applyAlignment="1">
      <alignment horizontal="left"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 xfId="0" applyFont="1" applyBorder="1" applyAlignment="1">
      <alignment horizontal="center" vertical="center"/>
    </xf>
    <xf numFmtId="0" fontId="9" fillId="0" borderId="13" xfId="0" applyFont="1" applyBorder="1" applyAlignment="1">
      <alignment horizontal="left" vertical="center"/>
    </xf>
    <xf numFmtId="0" fontId="27" fillId="0" borderId="11" xfId="0" applyFont="1" applyBorder="1" applyAlignment="1">
      <alignment horizontal="left" vertical="center"/>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164" fontId="33" fillId="0" borderId="1" xfId="1" applyNumberFormat="1" applyFont="1" applyBorder="1" applyAlignment="1">
      <alignment horizontal="center" vertical="center"/>
    </xf>
    <xf numFmtId="0" fontId="2" fillId="0" borderId="1" xfId="0" applyFont="1" applyBorder="1" applyAlignment="1">
      <alignment horizontal="left" vertical="center" wrapText="1"/>
    </xf>
    <xf numFmtId="164" fontId="2" fillId="0" borderId="1" xfId="1" applyNumberFormat="1" applyFont="1" applyBorder="1" applyAlignment="1">
      <alignment horizontal="center" vertical="center" wrapText="1"/>
    </xf>
    <xf numFmtId="164" fontId="2" fillId="0" borderId="1" xfId="1" applyNumberFormat="1" applyFont="1" applyBorder="1" applyAlignment="1">
      <alignment horizontal="center" vertical="center"/>
    </xf>
    <xf numFmtId="0" fontId="1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32" fillId="0" borderId="0" xfId="0" applyFont="1" applyAlignment="1">
      <alignment vertical="center"/>
    </xf>
    <xf numFmtId="0" fontId="0" fillId="0" borderId="0" xfId="0" applyAlignment="1">
      <alignment horizontal="center" vertical="center"/>
    </xf>
    <xf numFmtId="0" fontId="11" fillId="0" borderId="0" xfId="0" applyFont="1" applyAlignment="1">
      <alignment vertical="center"/>
    </xf>
    <xf numFmtId="0" fontId="12" fillId="0" borderId="1" xfId="0" applyFont="1" applyBorder="1" applyAlignment="1">
      <alignment vertical="center"/>
    </xf>
    <xf numFmtId="3" fontId="12" fillId="0" borderId="1" xfId="0" applyNumberFormat="1" applyFont="1" applyBorder="1" applyAlignment="1">
      <alignment vertical="center"/>
    </xf>
    <xf numFmtId="0" fontId="12" fillId="0" borderId="0" xfId="0" applyFont="1" applyAlignment="1">
      <alignment vertical="center"/>
    </xf>
    <xf numFmtId="3" fontId="11" fillId="0" borderId="1" xfId="0" applyNumberFormat="1" applyFont="1" applyBorder="1" applyAlignment="1">
      <alignment vertical="center"/>
    </xf>
    <xf numFmtId="0" fontId="12" fillId="0" borderId="0" xfId="0" applyFont="1" applyAlignment="1">
      <alignment horizontal="center" vertical="center"/>
    </xf>
    <xf numFmtId="0" fontId="21" fillId="0" borderId="0" xfId="0" applyFont="1" applyAlignment="1">
      <alignment horizontal="center" vertical="top" wrapText="1"/>
    </xf>
    <xf numFmtId="0" fontId="21" fillId="0" borderId="0" xfId="0" applyFont="1" applyAlignment="1">
      <alignment horizontal="center" vertical="top"/>
    </xf>
    <xf numFmtId="3" fontId="11" fillId="0" borderId="1" xfId="0" applyNumberFormat="1" applyFont="1" applyBorder="1" applyAlignment="1">
      <alignment horizontal="center" vertical="center" wrapText="1"/>
    </xf>
    <xf numFmtId="3" fontId="11" fillId="0" borderId="1" xfId="1"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3" fontId="0" fillId="0" borderId="1" xfId="0" applyNumberFormat="1" applyBorder="1" applyAlignment="1">
      <alignment vertical="center"/>
    </xf>
    <xf numFmtId="3" fontId="0" fillId="0" borderId="0" xfId="0" applyNumberFormat="1" applyAlignment="1">
      <alignment vertical="center"/>
    </xf>
    <xf numFmtId="0" fontId="11" fillId="0" borderId="5" xfId="0" applyFont="1" applyBorder="1" applyAlignment="1">
      <alignment vertical="center"/>
    </xf>
    <xf numFmtId="0" fontId="11" fillId="0" borderId="23" xfId="0" applyFont="1" applyBorder="1" applyAlignment="1">
      <alignment vertical="center"/>
    </xf>
    <xf numFmtId="0" fontId="11" fillId="0" borderId="6"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23" xfId="0" applyFont="1" applyBorder="1" applyAlignment="1">
      <alignment horizontal="left" vertical="center"/>
    </xf>
    <xf numFmtId="0" fontId="11" fillId="0" borderId="6" xfId="0" applyFont="1" applyBorder="1" applyAlignment="1">
      <alignment horizontal="left" vertical="center"/>
    </xf>
    <xf numFmtId="0" fontId="32" fillId="0" borderId="0" xfId="0" applyFont="1" applyAlignment="1">
      <alignment horizontal="center" vertical="center" wrapText="1"/>
    </xf>
    <xf numFmtId="0" fontId="11" fillId="0" borderId="5" xfId="0" applyFont="1" applyBorder="1" applyAlignment="1">
      <alignment vertical="center" wrapText="1"/>
    </xf>
    <xf numFmtId="0" fontId="11" fillId="0" borderId="23" xfId="0" applyFont="1" applyBorder="1" applyAlignment="1">
      <alignment vertical="center" wrapText="1"/>
    </xf>
    <xf numFmtId="0" fontId="11" fillId="0" borderId="6" xfId="0" applyFont="1" applyBorder="1" applyAlignment="1">
      <alignment vertical="center" wrapText="1"/>
    </xf>
    <xf numFmtId="0" fontId="0" fillId="0" borderId="1" xfId="0" applyBorder="1" applyAlignment="1">
      <alignment vertical="center" wrapText="1"/>
    </xf>
    <xf numFmtId="3" fontId="0" fillId="0" borderId="1" xfId="0" applyNumberFormat="1" applyBorder="1" applyAlignment="1">
      <alignment vertical="center" wrapText="1"/>
    </xf>
    <xf numFmtId="0" fontId="11" fillId="0" borderId="5" xfId="0" applyFont="1" applyBorder="1" applyAlignment="1">
      <alignment horizontal="left" vertical="center" wrapText="1"/>
    </xf>
    <xf numFmtId="0" fontId="11" fillId="0" borderId="23" xfId="0" applyFont="1" applyBorder="1" applyAlignment="1">
      <alignment horizontal="left" vertical="center" wrapText="1"/>
    </xf>
    <xf numFmtId="0" fontId="11"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23" xfId="0" applyFont="1" applyBorder="1" applyAlignment="1">
      <alignment horizontal="left" vertical="center" wrapText="1"/>
    </xf>
    <xf numFmtId="0" fontId="12" fillId="0" borderId="6" xfId="0" applyFont="1" applyBorder="1" applyAlignment="1">
      <alignment horizontal="left" vertical="center" wrapText="1"/>
    </xf>
    <xf numFmtId="0" fontId="11" fillId="0" borderId="24" xfId="0" applyFont="1" applyBorder="1" applyAlignment="1">
      <alignment horizontal="left" vertical="center" wrapText="1"/>
    </xf>
    <xf numFmtId="0" fontId="11" fillId="0" borderId="13" xfId="0" applyFont="1" applyBorder="1" applyAlignment="1">
      <alignment horizontal="left" vertical="center" wrapText="1"/>
    </xf>
    <xf numFmtId="0" fontId="11" fillId="0" borderId="25" xfId="0" applyFont="1" applyBorder="1" applyAlignment="1">
      <alignment horizontal="left" vertical="center" wrapText="1"/>
    </xf>
    <xf numFmtId="0" fontId="0" fillId="0" borderId="24" xfId="0" applyBorder="1" applyAlignment="1">
      <alignment vertical="center" wrapText="1"/>
    </xf>
    <xf numFmtId="0" fontId="0" fillId="0" borderId="13" xfId="0" applyBorder="1" applyAlignment="1">
      <alignment vertical="center" wrapText="1"/>
    </xf>
    <xf numFmtId="0" fontId="0" fillId="0" borderId="25"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6" xfId="0" applyBorder="1" applyAlignment="1">
      <alignment vertical="center" wrapText="1"/>
    </xf>
    <xf numFmtId="0" fontId="0" fillId="0" borderId="11" xfId="0" applyBorder="1" applyAlignment="1">
      <alignment vertical="center" wrapText="1"/>
    </xf>
    <xf numFmtId="0" fontId="0" fillId="0" borderId="27" xfId="0" applyBorder="1" applyAlignment="1">
      <alignment vertical="center" wrapText="1"/>
    </xf>
    <xf numFmtId="0" fontId="9" fillId="0" borderId="0" xfId="0" applyFont="1" applyAlignment="1">
      <alignment horizontal="center" vertical="center" wrapText="1"/>
    </xf>
    <xf numFmtId="0" fontId="2" fillId="0" borderId="0" xfId="0" applyFont="1"/>
    <xf numFmtId="0" fontId="3" fillId="0" borderId="1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xf>
    <xf numFmtId="164" fontId="3" fillId="0" borderId="1" xfId="1" applyNumberFormat="1" applyFont="1" applyBorder="1"/>
    <xf numFmtId="0" fontId="3" fillId="0" borderId="0" xfId="0" applyFont="1"/>
    <xf numFmtId="0" fontId="2" fillId="0" borderId="1" xfId="0" applyFont="1" applyBorder="1" applyAlignment="1">
      <alignment horizontal="center" vertical="center"/>
    </xf>
    <xf numFmtId="164" fontId="2" fillId="0" borderId="1" xfId="1" applyNumberFormat="1" applyFont="1" applyBorder="1" applyAlignment="1">
      <alignment vertical="center"/>
    </xf>
    <xf numFmtId="164" fontId="2" fillId="0" borderId="1" xfId="1" applyNumberFormat="1" applyFont="1" applyBorder="1"/>
    <xf numFmtId="164" fontId="3" fillId="0" borderId="1" xfId="1" applyNumberFormat="1" applyFont="1" applyBorder="1" applyAlignment="1">
      <alignment vertical="center"/>
    </xf>
    <xf numFmtId="164" fontId="2" fillId="0" borderId="1" xfId="1" applyNumberFormat="1" applyFont="1" applyBorder="1" applyAlignment="1">
      <alignment horizontal="right" vertical="center"/>
    </xf>
    <xf numFmtId="164" fontId="2" fillId="0" borderId="0" xfId="0" applyNumberFormat="1" applyFont="1"/>
    <xf numFmtId="0" fontId="30" fillId="0" borderId="1" xfId="0" applyFont="1" applyBorder="1" applyAlignment="1">
      <alignment horizontal="center" vertical="center"/>
    </xf>
    <xf numFmtId="0" fontId="30"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164" fontId="2" fillId="0" borderId="1" xfId="1" applyNumberFormat="1" applyFont="1" applyBorder="1" applyAlignment="1">
      <alignment wrapText="1"/>
    </xf>
    <xf numFmtId="0" fontId="2" fillId="0" borderId="1" xfId="0" applyFont="1" applyBorder="1" applyAlignment="1">
      <alignment horizontal="left" vertical="center"/>
    </xf>
    <xf numFmtId="0" fontId="34" fillId="0" borderId="1" xfId="0" applyFont="1" applyBorder="1" applyAlignment="1">
      <alignment horizontal="center" vertical="center"/>
    </xf>
    <xf numFmtId="0" fontId="34" fillId="0" borderId="1" xfId="0" applyFont="1" applyBorder="1" applyAlignment="1">
      <alignment horizontal="left" vertical="center" wrapText="1"/>
    </xf>
    <xf numFmtId="164" fontId="33" fillId="0" borderId="1" xfId="1" applyNumberFormat="1" applyFont="1" applyBorder="1"/>
    <xf numFmtId="0" fontId="3" fillId="0" borderId="1" xfId="0" applyFont="1" applyBorder="1" applyAlignment="1">
      <alignment wrapText="1"/>
    </xf>
    <xf numFmtId="164" fontId="2" fillId="0" borderId="1" xfId="1" applyNumberFormat="1" applyFont="1" applyBorder="1" applyAlignment="1">
      <alignment horizontal="center"/>
    </xf>
    <xf numFmtId="164" fontId="2" fillId="0" borderId="0" xfId="1" applyNumberFormat="1" applyFont="1"/>
    <xf numFmtId="0" fontId="2" fillId="0" borderId="1" xfId="0" applyFont="1" applyBorder="1"/>
    <xf numFmtId="0" fontId="31" fillId="0" borderId="1" xfId="2" quotePrefix="1" applyFont="1" applyBorder="1" applyAlignment="1">
      <alignment horizontal="left" vertical="top"/>
    </xf>
    <xf numFmtId="0" fontId="2" fillId="0" borderId="0" xfId="0" applyFont="1" applyAlignment="1">
      <alignment wrapText="1"/>
    </xf>
    <xf numFmtId="164" fontId="2" fillId="0" borderId="0" xfId="1" applyNumberFormat="1" applyFont="1" applyAlignment="1">
      <alignment horizontal="center" vertical="center"/>
    </xf>
    <xf numFmtId="164" fontId="2" fillId="0" borderId="0" xfId="1" applyNumberFormat="1" applyFont="1" applyAlignment="1">
      <alignment horizontal="center"/>
    </xf>
    <xf numFmtId="164" fontId="3" fillId="0" borderId="2" xfId="1" applyNumberFormat="1" applyFont="1" applyFill="1" applyBorder="1" applyAlignment="1">
      <alignment horizontal="center" vertical="center" wrapText="1"/>
    </xf>
    <xf numFmtId="164" fontId="3" fillId="0" borderId="3" xfId="1"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8">
    <cellStyle name="Chuẩn 4" xfId="6"/>
    <cellStyle name="Comma" xfId="1" builtinId="3"/>
    <cellStyle name="Comma 2" xfId="4"/>
    <cellStyle name="Dấu phảy 2" xfId="7"/>
    <cellStyle name="Normal" xfId="0" builtinId="0"/>
    <cellStyle name="Normal 2" xfId="2"/>
    <cellStyle name="Normal 3" xfId="3"/>
    <cellStyle name="Normal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C%20thuy&#7871;t%20minh%20PP%20t&#237;nh/Bi&#7875;u%20&#273;&#417;n%20gi&#225;%20b&#7891;i%20th&#432;&#7901;ng%20c&#226;y%20n&#244;ng%20nghi&#234;p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tiết"/>
    </sheetNames>
    <sheetDataSet>
      <sheetData sheetId="0">
        <row r="5">
          <cell r="A5" t="str">
            <v>A</v>
          </cell>
          <cell r="B5" t="str">
            <v>CÂY HÀNG NĂM</v>
          </cell>
        </row>
        <row r="6">
          <cell r="A6" t="str">
            <v>I</v>
          </cell>
          <cell r="B6" t="str">
            <v>Cây lương thực</v>
          </cell>
        </row>
        <row r="7">
          <cell r="A7">
            <v>1</v>
          </cell>
          <cell r="B7" t="str">
            <v>Cây Lúa</v>
          </cell>
          <cell r="G7" t="str">
            <v>Đồng/m²</v>
          </cell>
          <cell r="H7">
            <v>6688.7284289999998</v>
          </cell>
        </row>
        <row r="8">
          <cell r="A8">
            <v>2</v>
          </cell>
          <cell r="B8" t="str">
            <v>Cây Ngô</v>
          </cell>
          <cell r="G8" t="str">
            <v>Đồng/m²</v>
          </cell>
          <cell r="H8">
            <v>2915.1633311999999</v>
          </cell>
        </row>
        <row r="9">
          <cell r="A9">
            <v>3</v>
          </cell>
          <cell r="B9" t="str">
            <v>Khoai lang</v>
          </cell>
          <cell r="G9" t="str">
            <v>Đồng/m²</v>
          </cell>
          <cell r="H9">
            <v>4089.1993084799997</v>
          </cell>
        </row>
        <row r="10">
          <cell r="A10">
            <v>4</v>
          </cell>
          <cell r="B10" t="str">
            <v>Cây Sắn</v>
          </cell>
          <cell r="G10" t="str">
            <v>Đồng/m²</v>
          </cell>
          <cell r="H10">
            <v>3897.4372764</v>
          </cell>
        </row>
        <row r="11">
          <cell r="A11" t="str">
            <v>II</v>
          </cell>
          <cell r="B11" t="str">
            <v>Cây rau màu</v>
          </cell>
        </row>
        <row r="12">
          <cell r="A12">
            <v>5</v>
          </cell>
          <cell r="B12" t="str">
            <v>Bắp cải</v>
          </cell>
          <cell r="G12" t="str">
            <v>Đồng/m²</v>
          </cell>
          <cell r="H12">
            <v>15044.621113499999</v>
          </cell>
        </row>
        <row r="13">
          <cell r="A13">
            <v>6</v>
          </cell>
          <cell r="B13" t="str">
            <v>Cây Súp lơ</v>
          </cell>
          <cell r="G13" t="str">
            <v>Đồng/m²</v>
          </cell>
          <cell r="H13">
            <v>14936.743717500001</v>
          </cell>
        </row>
        <row r="14">
          <cell r="A14">
            <v>7</v>
          </cell>
          <cell r="B14" t="str">
            <v>Cải ăn lá các loại</v>
          </cell>
          <cell r="G14" t="str">
            <v>Đồng/m²</v>
          </cell>
          <cell r="H14">
            <v>10838.518718169998</v>
          </cell>
        </row>
        <row r="15">
          <cell r="A15">
            <v>8</v>
          </cell>
          <cell r="B15" t="str">
            <v>Cây Ớt</v>
          </cell>
          <cell r="G15" t="str">
            <v>Đồng/m²</v>
          </cell>
          <cell r="H15">
            <v>14383.256832000003</v>
          </cell>
        </row>
        <row r="16">
          <cell r="A16">
            <v>9</v>
          </cell>
          <cell r="B16" t="str">
            <v>Cà rốt</v>
          </cell>
          <cell r="G16" t="str">
            <v>Đồng/m²</v>
          </cell>
          <cell r="H16">
            <v>23636.5514</v>
          </cell>
        </row>
        <row r="17">
          <cell r="A17">
            <v>10</v>
          </cell>
          <cell r="B17" t="str">
            <v>Cây Su hào</v>
          </cell>
          <cell r="G17" t="str">
            <v>Đồng/m²</v>
          </cell>
          <cell r="H17">
            <v>9579.6819959700006</v>
          </cell>
        </row>
        <row r="18">
          <cell r="A18">
            <v>11</v>
          </cell>
          <cell r="B18" t="str">
            <v>Khoai Tây</v>
          </cell>
          <cell r="G18" t="str">
            <v>Đồng/m²</v>
          </cell>
          <cell r="H18">
            <v>6857.0540569600016</v>
          </cell>
        </row>
        <row r="19">
          <cell r="A19">
            <v>12</v>
          </cell>
          <cell r="B19" t="str">
            <v>Khoai sọ</v>
          </cell>
          <cell r="G19" t="str">
            <v>Đồng/m²</v>
          </cell>
          <cell r="H19">
            <v>9112.5269916200014</v>
          </cell>
        </row>
        <row r="20">
          <cell r="A20">
            <v>13</v>
          </cell>
          <cell r="B20" t="str">
            <v>Cây Cà chua</v>
          </cell>
          <cell r="G20" t="str">
            <v>Đồng/m²</v>
          </cell>
          <cell r="H20">
            <v>7343.6592502800004</v>
          </cell>
        </row>
        <row r="21">
          <cell r="A21">
            <v>14</v>
          </cell>
          <cell r="B21" t="str">
            <v>Cây Dưa chuột</v>
          </cell>
          <cell r="G21" t="str">
            <v>Đồng/m²</v>
          </cell>
          <cell r="H21">
            <v>5762.8631174399998</v>
          </cell>
        </row>
        <row r="22">
          <cell r="A22">
            <v>15</v>
          </cell>
          <cell r="B22" t="str">
            <v>Cây Mướp đắng</v>
          </cell>
          <cell r="G22" t="str">
            <v>Đồng/m²</v>
          </cell>
          <cell r="H22">
            <v>4076.2454782200007</v>
          </cell>
        </row>
        <row r="23">
          <cell r="A23">
            <v>16</v>
          </cell>
          <cell r="B23" t="str">
            <v>Cây Bí xanh</v>
          </cell>
          <cell r="G23" t="str">
            <v>Đồng/m²</v>
          </cell>
          <cell r="H23">
            <v>7332.4804252200011</v>
          </cell>
        </row>
        <row r="24">
          <cell r="A24">
            <v>17</v>
          </cell>
          <cell r="B24" t="str">
            <v>Cây Bí đỏ</v>
          </cell>
          <cell r="G24" t="str">
            <v>Đồng/m²</v>
          </cell>
          <cell r="H24">
            <v>8473.0670168800007</v>
          </cell>
        </row>
        <row r="25">
          <cell r="A25">
            <v>18</v>
          </cell>
          <cell r="B25" t="str">
            <v>Cây rau muống</v>
          </cell>
          <cell r="G25" t="str">
            <v>Đồng/m²</v>
          </cell>
          <cell r="H25">
            <v>5242.8233065700006</v>
          </cell>
        </row>
        <row r="26">
          <cell r="A26">
            <v>19</v>
          </cell>
          <cell r="B26" t="str">
            <v>Cây Rau ngót</v>
          </cell>
          <cell r="G26" t="str">
            <v>Đồng/m²</v>
          </cell>
          <cell r="H26">
            <v>9844.0316480000001</v>
          </cell>
        </row>
        <row r="27">
          <cell r="A27">
            <v>20</v>
          </cell>
          <cell r="B27" t="str">
            <v>Su su, bầu, mướp, thiên lý, gấc và các loại rau quả leo giàn khác.</v>
          </cell>
          <cell r="G27" t="str">
            <v>Đồng/m²</v>
          </cell>
          <cell r="H27">
            <v>8133.5157370899988</v>
          </cell>
        </row>
        <row r="28">
          <cell r="A28" t="str">
            <v>-</v>
          </cell>
          <cell r="B28" t="str">
            <v xml:space="preserve">Su Su </v>
          </cell>
          <cell r="G28" t="str">
            <v>Đồng/m²</v>
          </cell>
          <cell r="H28">
            <v>8940.6483543300001</v>
          </cell>
        </row>
        <row r="29">
          <cell r="A29" t="str">
            <v>-</v>
          </cell>
          <cell r="B29" t="str">
            <v>Mướp</v>
          </cell>
          <cell r="G29" t="str">
            <v>Đồng/m²</v>
          </cell>
          <cell r="H29">
            <v>7982.2876540299994</v>
          </cell>
        </row>
        <row r="30">
          <cell r="A30" t="str">
            <v>-</v>
          </cell>
          <cell r="B30" t="str">
            <v xml:space="preserve">Bầu </v>
          </cell>
          <cell r="G30" t="str">
            <v>Đồng/m²</v>
          </cell>
          <cell r="H30">
            <v>7477.6112029100004</v>
          </cell>
        </row>
        <row r="31">
          <cell r="A31">
            <v>21</v>
          </cell>
          <cell r="B31" t="str">
            <v>Cây Dong riềng</v>
          </cell>
          <cell r="G31" t="str">
            <v>Đồng/m²</v>
          </cell>
          <cell r="H31">
            <v>9389.834648</v>
          </cell>
        </row>
        <row r="32">
          <cell r="A32">
            <v>22</v>
          </cell>
          <cell r="B32" t="str">
            <v>Cây gừng, nghệ, sả</v>
          </cell>
          <cell r="G32" t="str">
            <v>Đồng/m²</v>
          </cell>
          <cell r="H32">
            <v>15991.536959999999</v>
          </cell>
        </row>
        <row r="33">
          <cell r="A33">
            <v>23</v>
          </cell>
          <cell r="B33" t="str">
            <v>Cây Sắn dây</v>
          </cell>
          <cell r="G33" t="str">
            <v>Đồng/m²</v>
          </cell>
          <cell r="H33">
            <v>9051.3991004</v>
          </cell>
        </row>
        <row r="34">
          <cell r="A34" t="str">
            <v>III</v>
          </cell>
          <cell r="B34" t="str">
            <v>Cây hoa</v>
          </cell>
        </row>
        <row r="35">
          <cell r="B35" t="str">
            <v>Cây hoa hồng các loại</v>
          </cell>
          <cell r="G35" t="str">
            <v>Đồng/m²</v>
          </cell>
          <cell r="H35">
            <v>39192.921799999996</v>
          </cell>
        </row>
        <row r="36">
          <cell r="B36" t="str">
            <v>Cây hoa cúc, thược dược</v>
          </cell>
          <cell r="G36" t="str">
            <v>Đồng/m²</v>
          </cell>
          <cell r="H36">
            <v>17222.03</v>
          </cell>
        </row>
        <row r="37">
          <cell r="B37" t="str">
            <v>Cây hoa lily</v>
          </cell>
          <cell r="G37" t="str">
            <v>Đồng/m²</v>
          </cell>
          <cell r="H37">
            <v>61095.527999999998</v>
          </cell>
        </row>
        <row r="38">
          <cell r="A38" t="str">
            <v>IV</v>
          </cell>
          <cell r="B38" t="str">
            <v>Cây công nghiệp ngắn ngày</v>
          </cell>
        </row>
        <row r="39">
          <cell r="B39" t="str">
            <v>Cây lạc</v>
          </cell>
          <cell r="G39" t="str">
            <v>Đồng/m²</v>
          </cell>
          <cell r="H39">
            <v>3206.0749171999996</v>
          </cell>
        </row>
        <row r="40">
          <cell r="B40" t="str">
            <v>Cây đậu tương</v>
          </cell>
          <cell r="G40" t="str">
            <v>Đồng/m²</v>
          </cell>
          <cell r="H40">
            <v>2201.64658095</v>
          </cell>
        </row>
        <row r="41">
          <cell r="B41" t="str">
            <v>Cây mía</v>
          </cell>
          <cell r="G41" t="str">
            <v>Đồng/m²</v>
          </cell>
          <cell r="H41">
            <v>13494.719007000002</v>
          </cell>
        </row>
        <row r="42">
          <cell r="A42" t="str">
            <v>V</v>
          </cell>
          <cell r="B42" t="str">
            <v>Cây dược liệu hàng năm</v>
          </cell>
        </row>
        <row r="43">
          <cell r="B43" t="str">
            <v>Cây Đương Quy</v>
          </cell>
          <cell r="G43" t="str">
            <v>Đồng/m²</v>
          </cell>
          <cell r="H43">
            <v>19671</v>
          </cell>
        </row>
        <row r="44">
          <cell r="B44" t="str">
            <v>Cây Xuyên Khung</v>
          </cell>
          <cell r="G44" t="str">
            <v>Đồng/m²</v>
          </cell>
          <cell r="H44">
            <v>11224</v>
          </cell>
        </row>
        <row r="45">
          <cell r="B45" t="str">
            <v>Cây Atiso</v>
          </cell>
          <cell r="G45" t="str">
            <v>Đồng/m²</v>
          </cell>
          <cell r="H45">
            <v>14043.2</v>
          </cell>
        </row>
        <row r="46">
          <cell r="B46" t="str">
            <v>Cây Địa hoàng</v>
          </cell>
          <cell r="G46" t="str">
            <v>Đồng/m²</v>
          </cell>
          <cell r="H46">
            <v>7128</v>
          </cell>
        </row>
        <row r="47">
          <cell r="B47" t="str">
            <v>Cây Cát Sâm</v>
          </cell>
          <cell r="G47" t="str">
            <v>Đồng/m²</v>
          </cell>
          <cell r="H47">
            <v>12012</v>
          </cell>
        </row>
        <row r="48">
          <cell r="B48" t="str">
            <v>Cây Cát Cánh</v>
          </cell>
          <cell r="G48" t="str">
            <v>Đồng/m²</v>
          </cell>
          <cell r="H48">
            <v>157195</v>
          </cell>
        </row>
        <row r="49">
          <cell r="B49" t="str">
            <v>Cây Giảo Cổ Lam</v>
          </cell>
          <cell r="G49" t="str">
            <v>Đồng/m²</v>
          </cell>
          <cell r="H49">
            <v>6726</v>
          </cell>
        </row>
        <row r="50">
          <cell r="B50" t="str">
            <v>Cây Diệp Hạ Châu</v>
          </cell>
          <cell r="G50" t="str">
            <v>Đồng/m²</v>
          </cell>
          <cell r="H50">
            <v>35616</v>
          </cell>
        </row>
        <row r="51">
          <cell r="B51" t="str">
            <v>Cây Bạch Truật</v>
          </cell>
          <cell r="G51" t="str">
            <v>Đồng/m²</v>
          </cell>
          <cell r="H51">
            <v>100540.60576000001</v>
          </cell>
        </row>
        <row r="52">
          <cell r="B52" t="str">
            <v>Cây Hoàng Tinh</v>
          </cell>
          <cell r="G52" t="str">
            <v>Đồng/m²</v>
          </cell>
          <cell r="H52">
            <v>39831</v>
          </cell>
        </row>
        <row r="53">
          <cell r="B53" t="str">
            <v>Cây Cà Gai Leo</v>
          </cell>
          <cell r="G53" t="str">
            <v>Đồng/m²</v>
          </cell>
          <cell r="H53">
            <v>8190</v>
          </cell>
        </row>
        <row r="54">
          <cell r="B54" t="str">
            <v>Cây Lan Kim Tuyến</v>
          </cell>
          <cell r="G54" t="str">
            <v>Đồng/m²</v>
          </cell>
          <cell r="H54">
            <v>599445</v>
          </cell>
        </row>
        <row r="55">
          <cell r="A55" t="str">
            <v>B</v>
          </cell>
          <cell r="B55" t="str">
            <v>CÂY LÂU NĂM CHO THU HOẠCH 1 LẦN</v>
          </cell>
        </row>
        <row r="56">
          <cell r="B56" t="str">
            <v>Cây Tam Thất (mật độ 100.000 cây/ha)</v>
          </cell>
        </row>
        <row r="57">
          <cell r="A57" t="str">
            <v>a</v>
          </cell>
          <cell r="B57" t="str">
            <v>Năm 1</v>
          </cell>
          <cell r="G57" t="str">
            <v>Đồng/cây</v>
          </cell>
          <cell r="H57">
            <v>15411</v>
          </cell>
        </row>
        <row r="61">
          <cell r="A61" t="str">
            <v>b</v>
          </cell>
          <cell r="B61" t="str">
            <v>Năm 2</v>
          </cell>
          <cell r="G61" t="str">
            <v>Đồng/cây</v>
          </cell>
          <cell r="H61">
            <v>15646.5</v>
          </cell>
        </row>
        <row r="64">
          <cell r="A64" t="str">
            <v>c</v>
          </cell>
          <cell r="B64" t="str">
            <v>Năm 3</v>
          </cell>
          <cell r="G64" t="str">
            <v>Đồng/cây</v>
          </cell>
          <cell r="H64">
            <v>15882</v>
          </cell>
        </row>
        <row r="67">
          <cell r="A67" t="str">
            <v>d</v>
          </cell>
          <cell r="B67" t="str">
            <v>Năm 4</v>
          </cell>
          <cell r="G67" t="str">
            <v>Đồng/cây</v>
          </cell>
          <cell r="H67">
            <v>16117.5</v>
          </cell>
        </row>
        <row r="70">
          <cell r="A70" t="str">
            <v>f</v>
          </cell>
          <cell r="B70" t="str">
            <v>Cây cho thu hoạch</v>
          </cell>
          <cell r="G70" t="str">
            <v>Đồng/cây</v>
          </cell>
          <cell r="H70">
            <v>16484.625</v>
          </cell>
        </row>
        <row r="71">
          <cell r="B71" t="str">
            <v>Cây Đảng Sâm (mật độ 84.000 cây/ha)</v>
          </cell>
        </row>
        <row r="72">
          <cell r="A72" t="str">
            <v>a</v>
          </cell>
          <cell r="B72" t="str">
            <v>Năm 1</v>
          </cell>
          <cell r="G72" t="str">
            <v>Đồng/cây</v>
          </cell>
          <cell r="H72">
            <v>2384.8214285714284</v>
          </cell>
        </row>
        <row r="76">
          <cell r="A76" t="str">
            <v>b</v>
          </cell>
          <cell r="B76" t="str">
            <v>Năm 2</v>
          </cell>
          <cell r="G76" t="str">
            <v>Đồng/cây</v>
          </cell>
          <cell r="H76">
            <v>4686.0714285714284</v>
          </cell>
        </row>
        <row r="79">
          <cell r="B79" t="str">
            <v>Cây cho thu hoạch</v>
          </cell>
          <cell r="G79" t="str">
            <v>Đồng/cây</v>
          </cell>
          <cell r="H79">
            <v>7619.0476190476193</v>
          </cell>
        </row>
        <row r="80">
          <cell r="B80" t="str">
            <v>Cây Hà Thủ Ô đỏ, trắng (mật độ 20.000 cây/ha)</v>
          </cell>
        </row>
        <row r="81">
          <cell r="A81" t="str">
            <v>a</v>
          </cell>
          <cell r="B81" t="str">
            <v>Năm 1</v>
          </cell>
          <cell r="G81" t="str">
            <v>Đồng/cây</v>
          </cell>
          <cell r="H81">
            <v>4136.1289999999999</v>
          </cell>
        </row>
        <row r="88">
          <cell r="A88" t="str">
            <v>b</v>
          </cell>
          <cell r="B88" t="str">
            <v>Năm 2</v>
          </cell>
          <cell r="G88" t="str">
            <v>Đồng/cây</v>
          </cell>
          <cell r="H88">
            <v>5072.6239999999998</v>
          </cell>
        </row>
        <row r="93">
          <cell r="A93" t="str">
            <v>c</v>
          </cell>
          <cell r="B93" t="str">
            <v>Cây cho thu hoạch</v>
          </cell>
          <cell r="G93" t="str">
            <v>Đồng/cây</v>
          </cell>
          <cell r="H93">
            <v>5730.7489999999998</v>
          </cell>
        </row>
        <row r="94">
          <cell r="B94" t="str">
            <v>Cây 7 lá 1 hoa (mật độ 42.000 cây/ha)</v>
          </cell>
        </row>
        <row r="95">
          <cell r="A95" t="str">
            <v>a</v>
          </cell>
          <cell r="B95" t="str">
            <v>Năm 1</v>
          </cell>
          <cell r="G95" t="str">
            <v>Đồng/cây</v>
          </cell>
          <cell r="H95">
            <v>30978.571428571428</v>
          </cell>
        </row>
        <row r="99">
          <cell r="A99" t="str">
            <v>b</v>
          </cell>
          <cell r="B99" t="str">
            <v>Năm 2</v>
          </cell>
          <cell r="G99" t="str">
            <v>Đồng/cây</v>
          </cell>
          <cell r="H99">
            <v>31748.214285714286</v>
          </cell>
        </row>
        <row r="102">
          <cell r="B102" t="str">
            <v>Cây cho thu hoạch</v>
          </cell>
          <cell r="G102" t="str">
            <v>Đồng/cây</v>
          </cell>
          <cell r="H102">
            <v>32726.785714285714</v>
          </cell>
        </row>
        <row r="103">
          <cell r="B103" t="str">
            <v>Cây Ba Kích (mật độ 2.000 cây/ha)</v>
          </cell>
        </row>
        <row r="104">
          <cell r="A104" t="str">
            <v>a</v>
          </cell>
          <cell r="B104" t="str">
            <v>Năm 1</v>
          </cell>
          <cell r="G104" t="str">
            <v>Đồng/cây</v>
          </cell>
          <cell r="H104">
            <v>30977.5</v>
          </cell>
        </row>
        <row r="109">
          <cell r="A109" t="str">
            <v>b</v>
          </cell>
          <cell r="B109" t="str">
            <v>Năm 2</v>
          </cell>
          <cell r="G109" t="str">
            <v>Đồng/cây</v>
          </cell>
          <cell r="H109">
            <v>48605.25</v>
          </cell>
        </row>
        <row r="113">
          <cell r="B113" t="str">
            <v>Cây cho thu hoạch</v>
          </cell>
          <cell r="G113" t="str">
            <v>Đồng/cây</v>
          </cell>
          <cell r="H113">
            <v>68966.25</v>
          </cell>
        </row>
        <row r="114">
          <cell r="B114" t="str">
            <v>Cây Đinh lăng (mật độ 25.000 cây/ha)</v>
          </cell>
        </row>
        <row r="115">
          <cell r="A115" t="str">
            <v>a</v>
          </cell>
          <cell r="B115" t="str">
            <v>Năm 1</v>
          </cell>
          <cell r="G115" t="str">
            <v>Đồng/cây</v>
          </cell>
          <cell r="H115">
            <v>13922.164000000001</v>
          </cell>
        </row>
        <row r="123">
          <cell r="A123" t="str">
            <v>b</v>
          </cell>
          <cell r="B123" t="str">
            <v>Năm 2</v>
          </cell>
          <cell r="G123" t="str">
            <v>Đồng/cây</v>
          </cell>
          <cell r="H123">
            <v>14982.328000000001</v>
          </cell>
        </row>
        <row r="130">
          <cell r="B130" t="str">
            <v>Cây cho thu hoạch</v>
          </cell>
          <cell r="G130" t="str">
            <v>Đồng/cây</v>
          </cell>
          <cell r="H130">
            <v>16393.491999999998</v>
          </cell>
        </row>
        <row r="131">
          <cell r="B131" t="str">
            <v>Cây Đỗ Trọng (mật độ 2.500 cây/ha)</v>
          </cell>
        </row>
        <row r="132">
          <cell r="A132" t="str">
            <v>a</v>
          </cell>
          <cell r="B132" t="str">
            <v>Năm 1</v>
          </cell>
          <cell r="G132" t="str">
            <v>Đồng/cây</v>
          </cell>
          <cell r="H132">
            <v>23455</v>
          </cell>
        </row>
        <row r="136">
          <cell r="A136" t="str">
            <v>b</v>
          </cell>
          <cell r="B136" t="str">
            <v>Năm 2-9</v>
          </cell>
          <cell r="G136" t="str">
            <v>Đồng/cây</v>
          </cell>
          <cell r="H136">
            <v>26965</v>
          </cell>
        </row>
        <row r="138">
          <cell r="B138" t="str">
            <v>Cây cho thu hoạch</v>
          </cell>
          <cell r="G138" t="str">
            <v>Đồng/cây</v>
          </cell>
          <cell r="H138">
            <v>35389</v>
          </cell>
        </row>
        <row r="139">
          <cell r="A139" t="str">
            <v>C</v>
          </cell>
          <cell r="B139" t="str">
            <v>CÂY LÂU NĂM CHO THU HOẠCH NHIỀU LẦN</v>
          </cell>
        </row>
        <row r="140">
          <cell r="A140" t="str">
            <v>I</v>
          </cell>
          <cell r="B140" t="str">
            <v>Cây ăn quả</v>
          </cell>
        </row>
        <row r="141">
          <cell r="B141" t="str">
            <v>Cây bưởi (mật độ 500 cây/ha)</v>
          </cell>
        </row>
        <row r="142">
          <cell r="A142" t="str">
            <v>a</v>
          </cell>
          <cell r="B142" t="str">
            <v xml:space="preserve">Năm thứ nhất </v>
          </cell>
          <cell r="G142" t="str">
            <v>Đồng/cây</v>
          </cell>
          <cell r="H142">
            <v>105257.52</v>
          </cell>
        </row>
        <row r="150">
          <cell r="A150" t="str">
            <v>b</v>
          </cell>
          <cell r="B150" t="str">
            <v>Năm thứ hai</v>
          </cell>
          <cell r="G150" t="str">
            <v>Đồng/cây</v>
          </cell>
          <cell r="H150">
            <v>146165.04</v>
          </cell>
        </row>
        <row r="156">
          <cell r="A156" t="str">
            <v>c</v>
          </cell>
          <cell r="B156" t="str">
            <v>Năm thứ ba</v>
          </cell>
          <cell r="G156" t="str">
            <v>Đồng/cây</v>
          </cell>
          <cell r="H156">
            <v>191886.32</v>
          </cell>
        </row>
        <row r="163">
          <cell r="A163" t="str">
            <v>d</v>
          </cell>
          <cell r="B163" t="str">
            <v>Độ phát tán đường kính từ 01m đến dưới 02m</v>
          </cell>
          <cell r="G163" t="str">
            <v>Đồng/cây</v>
          </cell>
          <cell r="H163">
            <v>377886.32</v>
          </cell>
        </row>
        <row r="164">
          <cell r="A164" t="str">
            <v>e</v>
          </cell>
          <cell r="B164" t="str">
            <v>Độ phát tán đường kính từ 02mm đến dưới 04m</v>
          </cell>
          <cell r="G164" t="str">
            <v>Đồng/cây</v>
          </cell>
          <cell r="H164">
            <v>563886.32000000007</v>
          </cell>
        </row>
        <row r="165">
          <cell r="A165" t="str">
            <v>f</v>
          </cell>
          <cell r="B165" t="str">
            <v>Độ phát tán đường kính từ 04m trở lên</v>
          </cell>
          <cell r="G165" t="str">
            <v>Đồng/cây</v>
          </cell>
          <cell r="H165">
            <v>824286.32000000007</v>
          </cell>
        </row>
        <row r="166">
          <cell r="B166" t="str">
            <v>Cây Cam, quýt, chanh (mật độ 625 cây/ha)</v>
          </cell>
        </row>
        <row r="167">
          <cell r="A167" t="str">
            <v>a</v>
          </cell>
          <cell r="B167" t="str">
            <v xml:space="preserve">Năm thứ nhất </v>
          </cell>
          <cell r="G167" t="str">
            <v>Đồng/cây</v>
          </cell>
          <cell r="H167">
            <v>137254.33919999999</v>
          </cell>
        </row>
        <row r="176">
          <cell r="A176" t="str">
            <v>b</v>
          </cell>
          <cell r="B176" t="str">
            <v>Năm thứ hai</v>
          </cell>
          <cell r="G176" t="str">
            <v>Đồng/cây</v>
          </cell>
          <cell r="H176">
            <v>201828.67839999998</v>
          </cell>
        </row>
        <row r="183">
          <cell r="A183" t="str">
            <v>c</v>
          </cell>
          <cell r="B183" t="str">
            <v>Năm thứ ba</v>
          </cell>
          <cell r="G183" t="str">
            <v>Đồng/cây</v>
          </cell>
          <cell r="H183">
            <v>268658.85439999995</v>
          </cell>
        </row>
        <row r="191">
          <cell r="A191" t="str">
            <v>d</v>
          </cell>
          <cell r="B191" t="str">
            <v>Độ phát tán đường kính từ 01m đến dưới 02m</v>
          </cell>
          <cell r="G191" t="str">
            <v>Đồng/cây</v>
          </cell>
          <cell r="H191">
            <v>391686.69439999992</v>
          </cell>
        </row>
        <row r="192">
          <cell r="A192" t="str">
            <v>e</v>
          </cell>
          <cell r="B192" t="str">
            <v>Độ phát tán đường kính từ 02mm đến dưới 04m</v>
          </cell>
          <cell r="G192" t="str">
            <v>Đồng/cây</v>
          </cell>
          <cell r="H192">
            <v>514714.53439999995</v>
          </cell>
        </row>
        <row r="193">
          <cell r="A193" t="str">
            <v>f</v>
          </cell>
          <cell r="B193" t="str">
            <v>Độ phát tán đường kính từ 04m trở lên</v>
          </cell>
          <cell r="G193" t="str">
            <v>Đồng/cây</v>
          </cell>
          <cell r="H193">
            <v>727962.79039999994</v>
          </cell>
        </row>
        <row r="194">
          <cell r="B194" t="str">
            <v>Cây Xoài (mật độ 400 cây/ha)</v>
          </cell>
        </row>
        <row r="195">
          <cell r="A195" t="str">
            <v>a</v>
          </cell>
          <cell r="B195" t="str">
            <v xml:space="preserve">Năm thứ nhất </v>
          </cell>
          <cell r="G195" t="str">
            <v>Đồng/cây</v>
          </cell>
          <cell r="H195">
            <v>177444.8</v>
          </cell>
        </row>
        <row r="204">
          <cell r="A204" t="str">
            <v>b</v>
          </cell>
          <cell r="B204" t="str">
            <v>Năm thứ hai</v>
          </cell>
          <cell r="G204" t="str">
            <v>Đồng/cây</v>
          </cell>
          <cell r="H204">
            <v>255014.59999999998</v>
          </cell>
        </row>
        <row r="211">
          <cell r="A211" t="str">
            <v>c</v>
          </cell>
          <cell r="B211" t="str">
            <v>Năm thứ ba</v>
          </cell>
          <cell r="G211" t="str">
            <v>Đồng/cây</v>
          </cell>
          <cell r="H211">
            <v>341975.5</v>
          </cell>
        </row>
        <row r="219">
          <cell r="A219" t="str">
            <v>d</v>
          </cell>
          <cell r="B219" t="str">
            <v>Độ phát tán đường kính từ 01m đến dưới 02m</v>
          </cell>
          <cell r="G219" t="str">
            <v>Đồng/cây</v>
          </cell>
          <cell r="H219">
            <v>407177.8</v>
          </cell>
        </row>
        <row r="220">
          <cell r="A220" t="str">
            <v>e</v>
          </cell>
          <cell r="B220" t="str">
            <v>Độ phát tán đường kính từ 02mm đến dưới 04m</v>
          </cell>
          <cell r="G220" t="str">
            <v>Đồng/cây</v>
          </cell>
          <cell r="H220">
            <v>589744.24</v>
          </cell>
        </row>
        <row r="221">
          <cell r="A221" t="str">
            <v>f</v>
          </cell>
          <cell r="B221" t="str">
            <v>Độ phát tán đường kính từ 04m trở lên</v>
          </cell>
          <cell r="G221" t="str">
            <v>Đồng/cây</v>
          </cell>
          <cell r="H221">
            <v>889674.82000000007</v>
          </cell>
        </row>
        <row r="222">
          <cell r="B222" t="str">
            <v>Cây nhãn, Vải (mật độ 400 cây/ha)</v>
          </cell>
        </row>
        <row r="223">
          <cell r="A223" t="str">
            <v>a</v>
          </cell>
          <cell r="B223" t="str">
            <v xml:space="preserve">Năm thứ nhất </v>
          </cell>
          <cell r="G223" t="str">
            <v>Đồng/cây</v>
          </cell>
          <cell r="H223">
            <v>94132.3</v>
          </cell>
        </row>
        <row r="230">
          <cell r="A230" t="str">
            <v>b</v>
          </cell>
          <cell r="B230" t="str">
            <v>Năm thứ hai</v>
          </cell>
          <cell r="G230" t="str">
            <v>Đồng/cây</v>
          </cell>
          <cell r="H230">
            <v>129952.1</v>
          </cell>
        </row>
        <row r="236">
          <cell r="A236" t="str">
            <v>c</v>
          </cell>
          <cell r="B236" t="str">
            <v>Năm thứ ba</v>
          </cell>
          <cell r="G236" t="str">
            <v>Đồng/cây</v>
          </cell>
          <cell r="H236">
            <v>173895.5</v>
          </cell>
        </row>
        <row r="243">
          <cell r="A243" t="str">
            <v>d</v>
          </cell>
          <cell r="B243" t="str">
            <v>Độ phát tán đường kính từ 01m đến dưới 02m</v>
          </cell>
          <cell r="G243" t="str">
            <v>Đồng/cây</v>
          </cell>
          <cell r="H243">
            <v>487095.5</v>
          </cell>
        </row>
        <row r="244">
          <cell r="A244" t="str">
            <v>e</v>
          </cell>
          <cell r="B244" t="str">
            <v>Độ phát tán đường kính từ 02mm đến dưới 04m</v>
          </cell>
          <cell r="G244" t="str">
            <v>Đồng/cây</v>
          </cell>
          <cell r="H244">
            <v>626400</v>
          </cell>
        </row>
        <row r="245">
          <cell r="A245" t="str">
            <v>f</v>
          </cell>
          <cell r="B245" t="str">
            <v>Độ phát tán đường kính từ 04m trở lên</v>
          </cell>
          <cell r="G245" t="str">
            <v>Đồng/cây</v>
          </cell>
          <cell r="H245">
            <v>939600</v>
          </cell>
        </row>
        <row r="246">
          <cell r="B246" t="str">
            <v>Cây Na (mật độ 1.100 cây/ha)</v>
          </cell>
        </row>
        <row r="247">
          <cell r="A247" t="str">
            <v>a</v>
          </cell>
          <cell r="B247" t="str">
            <v xml:space="preserve">Năm thứ nhất </v>
          </cell>
          <cell r="G247" t="str">
            <v>Đồng/cây</v>
          </cell>
          <cell r="H247">
            <v>79243.636363636368</v>
          </cell>
        </row>
        <row r="256">
          <cell r="A256" t="str">
            <v>b</v>
          </cell>
          <cell r="B256" t="str">
            <v>Năm thứ hai</v>
          </cell>
          <cell r="G256" t="str">
            <v>Đồng/cây</v>
          </cell>
          <cell r="H256">
            <v>110669.09090909091</v>
          </cell>
        </row>
        <row r="263">
          <cell r="A263" t="str">
            <v>c</v>
          </cell>
          <cell r="B263" t="str">
            <v>Năm thứ ba</v>
          </cell>
          <cell r="G263" t="str">
            <v>Đồng/cây</v>
          </cell>
          <cell r="H263">
            <v>143603.63636363635</v>
          </cell>
        </row>
        <row r="271">
          <cell r="A271" t="str">
            <v>d</v>
          </cell>
          <cell r="B271" t="str">
            <v>Độ phát tán đường kính từ 01m đến dưới 02m</v>
          </cell>
          <cell r="G271" t="str">
            <v>Đồng/cây</v>
          </cell>
          <cell r="H271">
            <v>218524.43636363637</v>
          </cell>
        </row>
        <row r="272">
          <cell r="A272" t="str">
            <v>e</v>
          </cell>
          <cell r="B272" t="str">
            <v>Độ phát tán đường kính từ 02mm đến dưới 04m</v>
          </cell>
          <cell r="G272" t="str">
            <v>Đồng/cây</v>
          </cell>
          <cell r="H272">
            <v>263476.91636363638</v>
          </cell>
        </row>
        <row r="273">
          <cell r="A273" t="str">
            <v>f</v>
          </cell>
          <cell r="B273" t="str">
            <v>Độ phát tán đường kính từ 04m trở lên</v>
          </cell>
          <cell r="G273" t="str">
            <v>Đồng/cây</v>
          </cell>
          <cell r="H273">
            <v>323413.55636363639</v>
          </cell>
        </row>
        <row r="274">
          <cell r="B274" t="str">
            <v>Cây Bơ (mật độ 200 cây/ha)</v>
          </cell>
        </row>
        <row r="275">
          <cell r="A275" t="str">
            <v>a</v>
          </cell>
          <cell r="B275" t="str">
            <v xml:space="preserve">Năm thứ nhất </v>
          </cell>
          <cell r="G275" t="str">
            <v>Đồng/cây</v>
          </cell>
          <cell r="H275">
            <v>204201.4</v>
          </cell>
        </row>
        <row r="284">
          <cell r="A284" t="str">
            <v>b</v>
          </cell>
          <cell r="B284" t="str">
            <v>Năm thứ hai</v>
          </cell>
          <cell r="G284" t="str">
            <v>Đồng/cây</v>
          </cell>
          <cell r="H284">
            <v>324652.79999999999</v>
          </cell>
        </row>
        <row r="291">
          <cell r="A291" t="str">
            <v>c</v>
          </cell>
          <cell r="B291" t="str">
            <v>Năm thứ ba</v>
          </cell>
          <cell r="G291" t="str">
            <v>Đồng/cây</v>
          </cell>
          <cell r="H291">
            <v>493336.6</v>
          </cell>
        </row>
        <row r="299">
          <cell r="A299" t="str">
            <v>d</v>
          </cell>
          <cell r="B299" t="str">
            <v>Độ phát tán đường kính từ 01m đến dưới 02m</v>
          </cell>
          <cell r="G299" t="str">
            <v>Đồng/cây</v>
          </cell>
          <cell r="H299">
            <v>519417.51999999996</v>
          </cell>
        </row>
        <row r="300">
          <cell r="A300" t="str">
            <v>e</v>
          </cell>
          <cell r="B300" t="str">
            <v>Độ phát tán đường kính từ 02mm đến dưới 04m</v>
          </cell>
          <cell r="G300" t="str">
            <v>Đồng/cây</v>
          </cell>
          <cell r="H300">
            <v>623741.19999999995</v>
          </cell>
        </row>
        <row r="301">
          <cell r="A301" t="str">
            <v>f</v>
          </cell>
          <cell r="B301" t="str">
            <v>Độ phát tán đường kính từ 04m trở lên</v>
          </cell>
          <cell r="G301" t="str">
            <v>Đồng/cây</v>
          </cell>
          <cell r="H301">
            <v>897590.86</v>
          </cell>
        </row>
        <row r="302">
          <cell r="B302" t="str">
            <v>Cây Lê, mắc cọp, trứng gà, doi, cóc (mật độ 400 cây/ha)</v>
          </cell>
        </row>
        <row r="303">
          <cell r="A303" t="str">
            <v>a</v>
          </cell>
          <cell r="B303" t="str">
            <v xml:space="preserve">Năm thứ nhất </v>
          </cell>
          <cell r="G303" t="str">
            <v>Đồng/cây</v>
          </cell>
          <cell r="H303">
            <v>163838</v>
          </cell>
        </row>
        <row r="313">
          <cell r="A313" t="str">
            <v>b</v>
          </cell>
          <cell r="B313" t="str">
            <v>Năm thứ hai</v>
          </cell>
          <cell r="G313" t="str">
            <v>Đồng/cây</v>
          </cell>
          <cell r="H313">
            <v>212473.5</v>
          </cell>
        </row>
        <row r="319">
          <cell r="A319" t="str">
            <v>c</v>
          </cell>
          <cell r="B319" t="str">
            <v>Năm thứ ba</v>
          </cell>
          <cell r="G319" t="str">
            <v>Đồng/cây</v>
          </cell>
          <cell r="H319">
            <v>264171.5</v>
          </cell>
        </row>
        <row r="327">
          <cell r="A327" t="str">
            <v>d</v>
          </cell>
          <cell r="B327" t="str">
            <v>Độ phát tán đường kính từ 01m đến dưới 02m</v>
          </cell>
          <cell r="G327" t="str">
            <v>Đồng/cây</v>
          </cell>
          <cell r="H327">
            <v>403166.16240000003</v>
          </cell>
        </row>
        <row r="328">
          <cell r="A328" t="str">
            <v>e</v>
          </cell>
          <cell r="B328" t="str">
            <v>Độ phát tán đường kính từ 02m đến dưới 04m</v>
          </cell>
          <cell r="G328" t="str">
            <v>Đồng/cây</v>
          </cell>
          <cell r="H328">
            <v>559535.15760000004</v>
          </cell>
        </row>
        <row r="329">
          <cell r="A329" t="str">
            <v>f</v>
          </cell>
          <cell r="B329" t="str">
            <v>Độ phát tán đường kính từ 04m trở lên</v>
          </cell>
          <cell r="G329" t="str">
            <v>Đồng/cây</v>
          </cell>
          <cell r="H329">
            <v>785401.48399999994</v>
          </cell>
        </row>
        <row r="330">
          <cell r="B330" t="str">
            <v>Cây Táo, mận, mơ, đào, anh đào (mật độ 400 cây/ha)</v>
          </cell>
        </row>
        <row r="331">
          <cell r="A331" t="str">
            <v>a</v>
          </cell>
          <cell r="B331" t="str">
            <v xml:space="preserve">Năm thứ nhất </v>
          </cell>
          <cell r="G331" t="str">
            <v>Đồng/cây</v>
          </cell>
          <cell r="H331">
            <v>178732.5</v>
          </cell>
        </row>
        <row r="341">
          <cell r="A341" t="str">
            <v>b</v>
          </cell>
          <cell r="B341" t="str">
            <v>Năm thứ hai</v>
          </cell>
          <cell r="G341" t="str">
            <v>Đồng/cây</v>
          </cell>
          <cell r="H341">
            <v>252136.5</v>
          </cell>
        </row>
        <row r="347">
          <cell r="A347" t="str">
            <v>c</v>
          </cell>
          <cell r="B347" t="str">
            <v>Năm thứ ba</v>
          </cell>
          <cell r="G347" t="str">
            <v>Đồng/cây</v>
          </cell>
          <cell r="H347">
            <v>328603</v>
          </cell>
        </row>
        <row r="355">
          <cell r="A355" t="str">
            <v>d</v>
          </cell>
          <cell r="B355" t="str">
            <v>Độ phát tán đường kính từ 01m đến dưới 02m</v>
          </cell>
          <cell r="G355" t="str">
            <v>Đồng/cây</v>
          </cell>
          <cell r="H355">
            <v>403741.9056</v>
          </cell>
        </row>
        <row r="356">
          <cell r="A356" t="str">
            <v>e</v>
          </cell>
          <cell r="B356" t="str">
            <v>Độ phát tán đường kính từ 02m đến dưới 04m</v>
          </cell>
          <cell r="G356" t="str">
            <v>Đồng/cây</v>
          </cell>
          <cell r="H356">
            <v>516450.26399999997</v>
          </cell>
        </row>
        <row r="357">
          <cell r="A357" t="str">
            <v>f</v>
          </cell>
          <cell r="B357" t="str">
            <v>Độ phát tán đường kính từ 04m trở lên</v>
          </cell>
          <cell r="G357" t="str">
            <v>Đồng/cây</v>
          </cell>
          <cell r="H357">
            <v>629158.62239999999</v>
          </cell>
        </row>
        <row r="358">
          <cell r="B358" t="str">
            <v>Cây Hồng các loại (mật độ 600 cây/ha)</v>
          </cell>
        </row>
        <row r="359">
          <cell r="A359" t="str">
            <v>a</v>
          </cell>
          <cell r="B359" t="str">
            <v xml:space="preserve">Năm thứ nhất </v>
          </cell>
          <cell r="G359" t="str">
            <v>Đồng/cây</v>
          </cell>
          <cell r="H359">
            <v>90551.933333333334</v>
          </cell>
        </row>
        <row r="367">
          <cell r="A367" t="str">
            <v>b</v>
          </cell>
          <cell r="B367" t="str">
            <v>Năm thứ hai</v>
          </cell>
          <cell r="G367" t="str">
            <v>Đồng/cây</v>
          </cell>
          <cell r="H367">
            <v>122645.53333333333</v>
          </cell>
        </row>
        <row r="373">
          <cell r="A373" t="str">
            <v>c</v>
          </cell>
          <cell r="B373" t="str">
            <v>Năm thứ ba</v>
          </cell>
          <cell r="G373" t="str">
            <v>Đồng/cây</v>
          </cell>
          <cell r="H373">
            <v>157471.06666666665</v>
          </cell>
        </row>
        <row r="381">
          <cell r="A381" t="str">
            <v>d</v>
          </cell>
          <cell r="B381" t="str">
            <v>Độ phát tán đường kính từ 01m đến dưới 02m</v>
          </cell>
          <cell r="G381" t="str">
            <v>Đồng/cây</v>
          </cell>
          <cell r="H381">
            <v>382462.42666666664</v>
          </cell>
        </row>
        <row r="382">
          <cell r="A382" t="str">
            <v>e</v>
          </cell>
          <cell r="B382" t="str">
            <v>Độ phát tán đường kính từ 02m đến dưới 04m</v>
          </cell>
          <cell r="G382" t="str">
            <v>Đồng/cây</v>
          </cell>
          <cell r="H382">
            <v>629952.92266666656</v>
          </cell>
        </row>
        <row r="383">
          <cell r="A383" t="str">
            <v>f</v>
          </cell>
          <cell r="B383" t="str">
            <v>Độ phát tán đường kính từ 04m trở lên</v>
          </cell>
          <cell r="G383" t="str">
            <v>Đồng/cây</v>
          </cell>
          <cell r="H383">
            <v>884943.13066666666</v>
          </cell>
        </row>
        <row r="384">
          <cell r="B384" t="str">
            <v>Cây Mít, sấu (mật độ 400 cây/ha)</v>
          </cell>
        </row>
        <row r="385">
          <cell r="A385" t="str">
            <v>a</v>
          </cell>
          <cell r="B385" t="str">
            <v xml:space="preserve">Năm thứ nhất </v>
          </cell>
          <cell r="G385" t="str">
            <v>Đồng/cây</v>
          </cell>
          <cell r="H385">
            <v>241656.56</v>
          </cell>
        </row>
        <row r="394">
          <cell r="A394" t="str">
            <v>b</v>
          </cell>
          <cell r="B394" t="str">
            <v>Năm thứ hai</v>
          </cell>
          <cell r="G394" t="str">
            <v>Đồng/cây</v>
          </cell>
          <cell r="H394">
            <v>335875.62</v>
          </cell>
        </row>
        <row r="402">
          <cell r="A402" t="str">
            <v>c</v>
          </cell>
          <cell r="B402" t="str">
            <v>Năm thứ ba</v>
          </cell>
          <cell r="G402" t="str">
            <v>Đồng/cây</v>
          </cell>
          <cell r="H402">
            <v>451619.92</v>
          </cell>
        </row>
        <row r="411">
          <cell r="A411" t="str">
            <v>d</v>
          </cell>
          <cell r="B411" t="str">
            <v>Độ phát tán đường kính từ 01m đến dưới 02m</v>
          </cell>
          <cell r="G411" t="str">
            <v>Đồng/cây</v>
          </cell>
          <cell r="H411">
            <v>535273.424</v>
          </cell>
        </row>
        <row r="412">
          <cell r="A412" t="str">
            <v>e</v>
          </cell>
          <cell r="B412" t="str">
            <v>Độ phát tán đường kính từ 02m đến dưới 04m</v>
          </cell>
          <cell r="G412" t="str">
            <v>Đồng/cây</v>
          </cell>
          <cell r="H412">
            <v>953540.9439999999</v>
          </cell>
        </row>
        <row r="413">
          <cell r="A413" t="str">
            <v>f</v>
          </cell>
          <cell r="B413" t="str">
            <v>Độ phát tán đường kính từ 04m trở lên</v>
          </cell>
          <cell r="G413" t="str">
            <v>Đồng/cây</v>
          </cell>
          <cell r="H413">
            <v>1288154.96</v>
          </cell>
        </row>
        <row r="414">
          <cell r="B414" t="str">
            <v>Cây Nho (mật độ 2.000 cây/ha)</v>
          </cell>
        </row>
        <row r="415">
          <cell r="A415" t="str">
            <v>a</v>
          </cell>
          <cell r="B415" t="str">
            <v xml:space="preserve">Năm thứ nhất </v>
          </cell>
          <cell r="G415" t="str">
            <v>Đồng/cây</v>
          </cell>
          <cell r="H415">
            <v>229761.41099999999</v>
          </cell>
        </row>
        <row r="426">
          <cell r="A426" t="str">
            <v>b</v>
          </cell>
          <cell r="B426" t="str">
            <v>Năm thứ hai</v>
          </cell>
          <cell r="G426" t="str">
            <v>Đồng/cây</v>
          </cell>
          <cell r="H426">
            <v>330967.82199999999</v>
          </cell>
        </row>
        <row r="436">
          <cell r="A436" t="str">
            <v>d</v>
          </cell>
          <cell r="B436" t="str">
            <v>Cây cho thu hoạch</v>
          </cell>
          <cell r="G436" t="str">
            <v>Đồng/cây</v>
          </cell>
          <cell r="H436">
            <v>429559.17587199999</v>
          </cell>
        </row>
        <row r="437">
          <cell r="B437" t="str">
            <v>Cây Thanh long (mật độ 4.400 cây/ha)</v>
          </cell>
        </row>
        <row r="438">
          <cell r="A438" t="str">
            <v>a</v>
          </cell>
          <cell r="B438" t="str">
            <v xml:space="preserve">Năm thứ nhất </v>
          </cell>
          <cell r="G438" t="str">
            <v>Đồng/cây</v>
          </cell>
          <cell r="H438">
            <v>52647.927272727269</v>
          </cell>
        </row>
        <row r="447">
          <cell r="A447" t="str">
            <v>b</v>
          </cell>
          <cell r="B447" t="str">
            <v>Năm thứ hai</v>
          </cell>
          <cell r="G447" t="str">
            <v>Đồng/cây</v>
          </cell>
          <cell r="H447">
            <v>59170.854545454538</v>
          </cell>
        </row>
        <row r="453">
          <cell r="A453" t="str">
            <v>c</v>
          </cell>
          <cell r="B453" t="str">
            <v>Năm thứ ba</v>
          </cell>
          <cell r="G453" t="str">
            <v>Đồng/cây</v>
          </cell>
          <cell r="H453">
            <v>68548.781818181815</v>
          </cell>
        </row>
        <row r="461">
          <cell r="A461" t="str">
            <v>d</v>
          </cell>
          <cell r="B461" t="str">
            <v>Cây cho thu hoạch</v>
          </cell>
          <cell r="G461" t="str">
            <v>Đồng/cây</v>
          </cell>
          <cell r="H461">
            <v>87653.797818181818</v>
          </cell>
        </row>
        <row r="462">
          <cell r="B462" t="str">
            <v>Cây ổi (mật độ 500 cây/ha)</v>
          </cell>
        </row>
        <row r="463">
          <cell r="A463" t="str">
            <v>a</v>
          </cell>
          <cell r="B463" t="str">
            <v xml:space="preserve">Năm thứ nhất </v>
          </cell>
          <cell r="G463" t="str">
            <v>Đồng/cây</v>
          </cell>
          <cell r="H463">
            <v>69647.12</v>
          </cell>
        </row>
        <row r="469">
          <cell r="A469" t="str">
            <v>b</v>
          </cell>
          <cell r="B469" t="str">
            <v>Năm thứ hai</v>
          </cell>
          <cell r="G469" t="str">
            <v>Đồng/cây</v>
          </cell>
          <cell r="H469">
            <v>103881.35999999999</v>
          </cell>
        </row>
        <row r="476">
          <cell r="A476" t="str">
            <v>d</v>
          </cell>
          <cell r="B476" t="str">
            <v>Độ phát tán đường kính từ 01m đến dưới 02m</v>
          </cell>
          <cell r="G476" t="str">
            <v>Đồng/cây</v>
          </cell>
          <cell r="H476">
            <v>339040.24</v>
          </cell>
        </row>
        <row r="477">
          <cell r="A477" t="str">
            <v>e</v>
          </cell>
          <cell r="B477" t="str">
            <v>Độ phát tán đường kính từ 02m đến dưới 04m</v>
          </cell>
          <cell r="G477" t="str">
            <v>Đồng/cây</v>
          </cell>
          <cell r="H477">
            <v>527167.34400000004</v>
          </cell>
        </row>
        <row r="478">
          <cell r="A478" t="str">
            <v>f</v>
          </cell>
          <cell r="B478" t="str">
            <v>Độ phát tán đường kính từ 04m trở lên</v>
          </cell>
          <cell r="G478" t="str">
            <v>Đồng/cây</v>
          </cell>
          <cell r="H478">
            <v>668262.67200000002</v>
          </cell>
        </row>
        <row r="479">
          <cell r="B479" t="str">
            <v>Cây Dừa (mật độ 156 cây/ha)</v>
          </cell>
        </row>
        <row r="480">
          <cell r="A480" t="str">
            <v>a</v>
          </cell>
          <cell r="B480" t="str">
            <v xml:space="preserve">Năm thứ nhất </v>
          </cell>
          <cell r="G480" t="str">
            <v>Đồng/cây</v>
          </cell>
          <cell r="H480">
            <v>239897.1794871795</v>
          </cell>
        </row>
        <row r="489">
          <cell r="A489" t="str">
            <v>b</v>
          </cell>
          <cell r="B489" t="str">
            <v>Năm thứ hai</v>
          </cell>
          <cell r="G489" t="str">
            <v>Đồng/cây</v>
          </cell>
          <cell r="H489">
            <v>400627.69230769231</v>
          </cell>
        </row>
        <row r="497">
          <cell r="A497" t="str">
            <v>c</v>
          </cell>
          <cell r="B497" t="str">
            <v>Năm thứ ba</v>
          </cell>
          <cell r="G497" t="str">
            <v>Đồng/cây</v>
          </cell>
          <cell r="H497">
            <v>583311.66666666663</v>
          </cell>
        </row>
        <row r="504">
          <cell r="A504" t="str">
            <v>d</v>
          </cell>
          <cell r="B504" t="str">
            <v>Cây cho thu hoạch</v>
          </cell>
          <cell r="G504" t="str">
            <v>Đồng/cây</v>
          </cell>
          <cell r="H504">
            <v>1129839.1866666665</v>
          </cell>
        </row>
        <row r="505">
          <cell r="B505" t="str">
            <v>Cây Thị, Khế, Trám, Chay, Dâu da, Me,  Quất hồng bì... (mật độ 550 cây/ha)</v>
          </cell>
        </row>
        <row r="506">
          <cell r="A506" t="str">
            <v>a</v>
          </cell>
          <cell r="B506" t="str">
            <v xml:space="preserve">Năm thứ nhất </v>
          </cell>
          <cell r="G506" t="str">
            <v>Đồng/cây</v>
          </cell>
          <cell r="H506">
            <v>46750</v>
          </cell>
        </row>
        <row r="513">
          <cell r="A513" t="str">
            <v>b</v>
          </cell>
          <cell r="B513" t="str">
            <v>Năm thứ hai</v>
          </cell>
          <cell r="G513" t="str">
            <v>Đồng/cây</v>
          </cell>
          <cell r="H513">
            <v>80409.090909090912</v>
          </cell>
        </row>
        <row r="519">
          <cell r="A519" t="str">
            <v>c</v>
          </cell>
          <cell r="B519" t="str">
            <v>Năm thứ ba</v>
          </cell>
          <cell r="G519" t="str">
            <v>Đồng/cây</v>
          </cell>
          <cell r="H519">
            <v>111340.90909090909</v>
          </cell>
        </row>
        <row r="524">
          <cell r="A524" t="str">
            <v>d</v>
          </cell>
          <cell r="B524" t="str">
            <v>Cây cho thu hoạch</v>
          </cell>
          <cell r="G524" t="str">
            <v>Đồng/cây</v>
          </cell>
          <cell r="H524">
            <v>560204.26909090905</v>
          </cell>
        </row>
        <row r="525">
          <cell r="B525" t="str">
            <v>Cây đu đủ (mật độ 1.200 cây/ha)</v>
          </cell>
        </row>
        <row r="526">
          <cell r="A526" t="str">
            <v>a</v>
          </cell>
          <cell r="B526" t="str">
            <v>Cây chưa cho thu hoạch</v>
          </cell>
          <cell r="G526" t="str">
            <v>Đồng/cây</v>
          </cell>
          <cell r="H526">
            <v>79413.16333333333</v>
          </cell>
        </row>
        <row r="533">
          <cell r="A533" t="str">
            <v>b</v>
          </cell>
          <cell r="B533" t="str">
            <v>Cây cho thu hoạch</v>
          </cell>
          <cell r="G533" t="str">
            <v>Đồng/cây</v>
          </cell>
          <cell r="H533">
            <v>189613.993648</v>
          </cell>
        </row>
        <row r="534">
          <cell r="B534" t="str">
            <v>Cây Dứa (mật độ 50.000 cây/ha)</v>
          </cell>
        </row>
        <row r="535">
          <cell r="A535" t="str">
            <v>a</v>
          </cell>
          <cell r="B535" t="str">
            <v>Cây chưa cho thu hoạch</v>
          </cell>
          <cell r="G535" t="str">
            <v>Đồng/cây</v>
          </cell>
          <cell r="H535">
            <v>4990.3359600000003</v>
          </cell>
        </row>
        <row r="544">
          <cell r="A544" t="str">
            <v>b</v>
          </cell>
          <cell r="B544" t="str">
            <v>Cây cho thu hoạch</v>
          </cell>
          <cell r="G544" t="str">
            <v>Đồng/cây</v>
          </cell>
          <cell r="H544">
            <v>5935.2923215360006</v>
          </cell>
        </row>
        <row r="545">
          <cell r="B545" t="str">
            <v>Cây Chanh leo (mật độ 1.300 cây/ha)</v>
          </cell>
        </row>
        <row r="546">
          <cell r="A546" t="str">
            <v>a</v>
          </cell>
          <cell r="B546" t="str">
            <v>Cây chưa cho thu hoạch</v>
          </cell>
          <cell r="G546" t="str">
            <v>Đồng/cây</v>
          </cell>
          <cell r="H546">
            <v>125854.91230769231</v>
          </cell>
        </row>
        <row r="557">
          <cell r="A557" t="str">
            <v>b</v>
          </cell>
          <cell r="B557" t="str">
            <v>Cây cho thu hoạch</v>
          </cell>
          <cell r="G557" t="str">
            <v>Đồng/cây</v>
          </cell>
          <cell r="H557">
            <v>192182.15858461539</v>
          </cell>
        </row>
        <row r="558">
          <cell r="B558" t="str">
            <v>Cây chuối (mật độ 2.000 cây/ha)</v>
          </cell>
        </row>
        <row r="559">
          <cell r="A559" t="str">
            <v>a</v>
          </cell>
          <cell r="B559" t="str">
            <v>Cây chưa cho thu hoạch</v>
          </cell>
          <cell r="G559" t="str">
            <v>Đồng/cây</v>
          </cell>
          <cell r="H559">
            <v>54532.639999999999</v>
          </cell>
        </row>
        <row r="568">
          <cell r="A568" t="str">
            <v>b</v>
          </cell>
          <cell r="B568" t="str">
            <v>Cây cho thu hoạch</v>
          </cell>
          <cell r="G568" t="str">
            <v>Đồng/cây</v>
          </cell>
          <cell r="H568">
            <v>88556.014422399996</v>
          </cell>
        </row>
        <row r="570">
          <cell r="B570" t="str">
            <v>Cây chè</v>
          </cell>
        </row>
        <row r="571">
          <cell r="B571" t="str">
            <v>Cây chè PH8, Kim Tuyên (mật độ 20.000 cây/ha)</v>
          </cell>
        </row>
        <row r="572">
          <cell r="A572" t="str">
            <v>a</v>
          </cell>
          <cell r="B572" t="str">
            <v xml:space="preserve">Năm thứ nhất </v>
          </cell>
          <cell r="G572" t="str">
            <v>Đồng/m²</v>
          </cell>
          <cell r="H572">
            <v>10073.459999999999</v>
          </cell>
        </row>
        <row r="573">
          <cell r="G573" t="str">
            <v>Đồng/cây</v>
          </cell>
          <cell r="H573">
            <v>5036.7299999999996</v>
          </cell>
        </row>
        <row r="581">
          <cell r="A581" t="str">
            <v>b</v>
          </cell>
          <cell r="B581" t="str">
            <v>Năm thứ hai</v>
          </cell>
          <cell r="G581" t="str">
            <v>Đồng/m²</v>
          </cell>
          <cell r="H581">
            <v>12790.191999999999</v>
          </cell>
        </row>
        <row r="582">
          <cell r="G582" t="str">
            <v>Đồng/cây</v>
          </cell>
          <cell r="H582">
            <v>6395.0959999999995</v>
          </cell>
        </row>
        <row r="589">
          <cell r="A589" t="str">
            <v>c</v>
          </cell>
          <cell r="B589" t="str">
            <v>Năm thứ ba</v>
          </cell>
          <cell r="G589" t="str">
            <v>Đồng/m²</v>
          </cell>
          <cell r="H589">
            <v>15884.525999999998</v>
          </cell>
        </row>
        <row r="590">
          <cell r="G590" t="str">
            <v>Đồng/cây</v>
          </cell>
          <cell r="H590">
            <v>7942.262999999999</v>
          </cell>
        </row>
        <row r="597">
          <cell r="A597" t="str">
            <v>d</v>
          </cell>
          <cell r="B597" t="str">
            <v>Chè từ năm thứ 4 đến năm thứ 6</v>
          </cell>
          <cell r="G597" t="str">
            <v>Đồng/m²</v>
          </cell>
          <cell r="H597">
            <v>27858.72694</v>
          </cell>
        </row>
        <row r="598">
          <cell r="G598" t="str">
            <v>Đồng/ cây</v>
          </cell>
          <cell r="H598">
            <v>13929.36347</v>
          </cell>
        </row>
        <row r="599">
          <cell r="A599" t="str">
            <v>e</v>
          </cell>
          <cell r="B599" t="str">
            <v>Chè từ năm thứ 7 đến năm thứ 20</v>
          </cell>
          <cell r="G599" t="str">
            <v>Đồng/m²</v>
          </cell>
          <cell r="H599">
            <v>34306.373599999999</v>
          </cell>
        </row>
        <row r="600">
          <cell r="G600" t="str">
            <v>Đồng/ cây</v>
          </cell>
          <cell r="H600">
            <v>17153.186799999999</v>
          </cell>
        </row>
        <row r="601">
          <cell r="A601" t="str">
            <v>f</v>
          </cell>
          <cell r="B601" t="str">
            <v>Chè trên 20 năm</v>
          </cell>
          <cell r="G601" t="str">
            <v>Đồng/m²</v>
          </cell>
          <cell r="H601">
            <v>29700.911699999997</v>
          </cell>
        </row>
        <row r="602">
          <cell r="G602" t="str">
            <v>Đồng/ cây</v>
          </cell>
          <cell r="H602">
            <v>14850.455849999998</v>
          </cell>
        </row>
        <row r="603">
          <cell r="B603" t="str">
            <v>Cây chè Shan (mật độ 15.000 cây/ha)</v>
          </cell>
        </row>
        <row r="604">
          <cell r="A604" t="str">
            <v>a</v>
          </cell>
          <cell r="B604" t="str">
            <v xml:space="preserve">Năm thứ nhất </v>
          </cell>
          <cell r="G604" t="str">
            <v>Đồng/m²</v>
          </cell>
          <cell r="H604">
            <v>9495.9599999999991</v>
          </cell>
        </row>
        <row r="605">
          <cell r="G605" t="str">
            <v>Đồng/cây</v>
          </cell>
          <cell r="H605">
            <v>6330.64</v>
          </cell>
        </row>
        <row r="613">
          <cell r="A613" t="str">
            <v>b</v>
          </cell>
          <cell r="B613" t="str">
            <v>Năm thứ hai</v>
          </cell>
          <cell r="G613" t="str">
            <v>Đồng/m²</v>
          </cell>
          <cell r="H613">
            <v>12192.441999999999</v>
          </cell>
        </row>
        <row r="614">
          <cell r="G614" t="str">
            <v>Đồng/cây</v>
          </cell>
          <cell r="H614">
            <v>8128.2946666666667</v>
          </cell>
        </row>
        <row r="621">
          <cell r="A621" t="str">
            <v>c</v>
          </cell>
          <cell r="B621" t="str">
            <v>Năm thứ ba</v>
          </cell>
          <cell r="G621" t="str">
            <v>Đồng/m²</v>
          </cell>
          <cell r="H621">
            <v>15262.775999999998</v>
          </cell>
        </row>
        <row r="622">
          <cell r="G622" t="str">
            <v>Đồng/cây</v>
          </cell>
          <cell r="H622">
            <v>10175.183999999999</v>
          </cell>
        </row>
        <row r="629">
          <cell r="A629" t="str">
            <v>d</v>
          </cell>
          <cell r="B629" t="str">
            <v>Cây từ năm thứ 4 đến năm thứ 6</v>
          </cell>
          <cell r="G629" t="str">
            <v>Đồng/m²</v>
          </cell>
          <cell r="H629">
            <v>27236.97694</v>
          </cell>
        </row>
        <row r="630">
          <cell r="G630" t="str">
            <v>Đồng/ cây</v>
          </cell>
          <cell r="H630">
            <v>18157.984626666665</v>
          </cell>
        </row>
        <row r="631">
          <cell r="A631" t="str">
            <v>e</v>
          </cell>
          <cell r="B631" t="str">
            <v>Cây từ năm thứ 7 đến năm thứ 20</v>
          </cell>
          <cell r="G631" t="str">
            <v>Đồng/m²</v>
          </cell>
          <cell r="H631">
            <v>33684.623599999999</v>
          </cell>
        </row>
        <row r="632">
          <cell r="G632" t="str">
            <v>Đồng/ cây</v>
          </cell>
          <cell r="H632">
            <v>22456.415733333335</v>
          </cell>
        </row>
        <row r="633">
          <cell r="A633" t="str">
            <v>f</v>
          </cell>
          <cell r="B633" t="str">
            <v>Cây trên 20 năm</v>
          </cell>
          <cell r="G633" t="str">
            <v>Đồng/m²</v>
          </cell>
          <cell r="H633">
            <v>29079.161699999997</v>
          </cell>
        </row>
        <row r="634">
          <cell r="G634" t="str">
            <v>Đồng/ cây</v>
          </cell>
          <cell r="H634">
            <v>19386.107799999998</v>
          </cell>
        </row>
        <row r="635">
          <cell r="B635" t="str">
            <v>Cây Cà phê (mật độ 3.400 cây/ha)</v>
          </cell>
        </row>
        <row r="636">
          <cell r="A636" t="str">
            <v>a</v>
          </cell>
          <cell r="B636" t="str">
            <v xml:space="preserve">Năm thứ nhất </v>
          </cell>
          <cell r="G636" t="str">
            <v>Đồng/m²</v>
          </cell>
          <cell r="H636">
            <v>6093.1610000000001</v>
          </cell>
        </row>
        <row r="637">
          <cell r="G637" t="str">
            <v>Đồng/cây</v>
          </cell>
          <cell r="H637">
            <v>17921.061764705883</v>
          </cell>
        </row>
        <row r="646">
          <cell r="A646" t="str">
            <v>b</v>
          </cell>
          <cell r="B646" t="str">
            <v>Năm thứ hai</v>
          </cell>
          <cell r="G646" t="str">
            <v>Đồng/m²</v>
          </cell>
          <cell r="H646">
            <v>7393.7510000000002</v>
          </cell>
        </row>
        <row r="647">
          <cell r="G647" t="str">
            <v>Đồng/cây</v>
          </cell>
          <cell r="H647">
            <v>21746.326470588236</v>
          </cell>
        </row>
        <row r="654">
          <cell r="A654" t="str">
            <v>c</v>
          </cell>
          <cell r="B654" t="str">
            <v>Năm thứ ba</v>
          </cell>
          <cell r="G654" t="str">
            <v>Đồng/m²</v>
          </cell>
          <cell r="H654">
            <v>10434.223</v>
          </cell>
        </row>
        <row r="655">
          <cell r="G655" t="str">
            <v>Đồng/cây</v>
          </cell>
          <cell r="H655">
            <v>30688.891176470588</v>
          </cell>
        </row>
        <row r="662">
          <cell r="A662" t="str">
            <v>d</v>
          </cell>
          <cell r="B662" t="str">
            <v>Cây từ năm thứ 4 đến năm thứ 10</v>
          </cell>
          <cell r="G662" t="str">
            <v>Đồng/m²</v>
          </cell>
          <cell r="H662">
            <v>48310.066103999998</v>
          </cell>
        </row>
        <row r="663">
          <cell r="G663" t="str">
            <v>Đồng/ cây</v>
          </cell>
          <cell r="H663">
            <v>142088.42971764706</v>
          </cell>
        </row>
        <row r="664">
          <cell r="A664" t="str">
            <v>e</v>
          </cell>
          <cell r="B664" t="str">
            <v>Cây từ năm thứ 11 đến năm thứ 20</v>
          </cell>
          <cell r="G664" t="str">
            <v>Đồng/m²</v>
          </cell>
          <cell r="H664">
            <v>53474.953799999996</v>
          </cell>
        </row>
        <row r="665">
          <cell r="G665" t="str">
            <v>Đồng/ cây</v>
          </cell>
          <cell r="H665">
            <v>157279.27588235296</v>
          </cell>
        </row>
        <row r="666">
          <cell r="A666" t="str">
            <v>f</v>
          </cell>
          <cell r="B666" t="str">
            <v>Cây trên 20 năm</v>
          </cell>
          <cell r="G666" t="str">
            <v>Đồng/m²</v>
          </cell>
          <cell r="H666">
            <v>44866.807639999999</v>
          </cell>
        </row>
        <row r="667">
          <cell r="G667" t="str">
            <v>Đồng/ cây</v>
          </cell>
          <cell r="H667">
            <v>131961.19894117647</v>
          </cell>
        </row>
        <row r="668">
          <cell r="A668" t="str">
            <v>III</v>
          </cell>
          <cell r="B668" t="str">
            <v>Cây dược liệu, gia vị</v>
          </cell>
        </row>
        <row r="669">
          <cell r="B669" t="str">
            <v>Cây Sa Nhân Tím (mật độ 2.000 cây/ha)</v>
          </cell>
        </row>
        <row r="670">
          <cell r="A670" t="str">
            <v>a</v>
          </cell>
          <cell r="B670" t="str">
            <v>Năm 1</v>
          </cell>
          <cell r="G670" t="str">
            <v>Đồng/cây</v>
          </cell>
          <cell r="H670">
            <v>19549.8</v>
          </cell>
        </row>
        <row r="675">
          <cell r="A675" t="str">
            <v>b</v>
          </cell>
          <cell r="B675" t="str">
            <v>Năm 2</v>
          </cell>
          <cell r="G675" t="str">
            <v>Đồng/cây</v>
          </cell>
          <cell r="H675">
            <v>30787.3</v>
          </cell>
        </row>
        <row r="678">
          <cell r="A678" t="str">
            <v>c</v>
          </cell>
          <cell r="B678" t="str">
            <v>Cây cho thu hoạch</v>
          </cell>
          <cell r="G678" t="str">
            <v>Đồng/cây</v>
          </cell>
          <cell r="H678">
            <v>174768.83197429997</v>
          </cell>
        </row>
        <row r="679">
          <cell r="B679" t="str">
            <v>Cây Thảo quả trồng dưới tán rừng (mật độ 1.660 cây/ha)</v>
          </cell>
        </row>
        <row r="680">
          <cell r="A680" t="str">
            <v>a</v>
          </cell>
          <cell r="B680" t="str">
            <v>Năm 1</v>
          </cell>
          <cell r="G680" t="str">
            <v>Đồng/cây</v>
          </cell>
          <cell r="H680">
            <v>32014.433734939757</v>
          </cell>
        </row>
        <row r="684">
          <cell r="A684" t="str">
            <v>b</v>
          </cell>
          <cell r="B684" t="str">
            <v>Năm 2</v>
          </cell>
          <cell r="G684" t="str">
            <v>Đồng/cây</v>
          </cell>
          <cell r="H684">
            <v>41099.650602409638</v>
          </cell>
        </row>
        <row r="687">
          <cell r="A687" t="str">
            <v>d</v>
          </cell>
          <cell r="B687" t="str">
            <v>Cây cho thu hoạch</v>
          </cell>
          <cell r="G687" t="str">
            <v>Đồng/cây</v>
          </cell>
          <cell r="H687">
            <v>187514.00346385542</v>
          </cell>
        </row>
        <row r="688">
          <cell r="A688" t="str">
            <v>IV</v>
          </cell>
          <cell r="B688" t="str">
            <v>Cây lâu năm khác</v>
          </cell>
        </row>
        <row r="689">
          <cell r="B689" t="str">
            <v>Cây Măng tây (mật độ 18.500 cây/ha)</v>
          </cell>
          <cell r="G689" t="str">
            <v>Đồng/cây</v>
          </cell>
          <cell r="H689">
            <v>7739.4486486486485</v>
          </cell>
        </row>
        <row r="690">
          <cell r="A690" t="str">
            <v>a</v>
          </cell>
          <cell r="B690" t="str">
            <v>Năm Kiến thiết</v>
          </cell>
          <cell r="G690" t="str">
            <v>Đồng/cây</v>
          </cell>
        </row>
        <row r="698">
          <cell r="A698" t="str">
            <v>b</v>
          </cell>
          <cell r="B698" t="str">
            <v>Cây cho thu hoạch</v>
          </cell>
          <cell r="G698" t="str">
            <v>Đồng/cây</v>
          </cell>
          <cell r="H698">
            <v>18075.879891891891</v>
          </cell>
        </row>
        <row r="699">
          <cell r="B699" t="str">
            <v>Cây trầu không (mật độ 200 cây/ha)</v>
          </cell>
        </row>
        <row r="700">
          <cell r="A700" t="str">
            <v>a</v>
          </cell>
          <cell r="B700" t="str">
            <v>Cây mới trồng dưới 01 năm</v>
          </cell>
          <cell r="G700" t="str">
            <v>Đồng/cây</v>
          </cell>
          <cell r="H700">
            <v>77250</v>
          </cell>
        </row>
        <row r="706">
          <cell r="A706" t="str">
            <v>b</v>
          </cell>
          <cell r="B706" t="str">
            <v>Cây cho thu hoạch</v>
          </cell>
          <cell r="G706" t="str">
            <v>Đồng/cây</v>
          </cell>
          <cell r="H706">
            <v>230250</v>
          </cell>
        </row>
        <row r="707">
          <cell r="B707" t="str">
            <v>Cây chùm ngây (theo cây rau sắng) (mật độ 2.500 cây/ha)</v>
          </cell>
        </row>
        <row r="708">
          <cell r="A708" t="str">
            <v>a</v>
          </cell>
          <cell r="B708" t="str">
            <v>Năm 1</v>
          </cell>
          <cell r="G708" t="str">
            <v>Đồng/cây</v>
          </cell>
          <cell r="H708">
            <v>19801.599999999999</v>
          </cell>
        </row>
        <row r="712">
          <cell r="A712" t="str">
            <v>b</v>
          </cell>
          <cell r="B712" t="str">
            <v>Năm 2</v>
          </cell>
          <cell r="G712" t="str">
            <v>Đồng/cây</v>
          </cell>
          <cell r="H712">
            <v>24583.199999999997</v>
          </cell>
        </row>
        <row r="715">
          <cell r="A715" t="str">
            <v>c</v>
          </cell>
          <cell r="B715" t="str">
            <v>Năm 3 trở đi</v>
          </cell>
          <cell r="G715" t="str">
            <v>Đồng/cây</v>
          </cell>
          <cell r="H715">
            <v>29364.799999999996</v>
          </cell>
        </row>
        <row r="718">
          <cell r="B718" t="str">
            <v>Cây tre các loại (mật độ 500 cây/ha)</v>
          </cell>
        </row>
        <row r="719">
          <cell r="A719" t="str">
            <v>a</v>
          </cell>
          <cell r="B719" t="str">
            <v>Năm 1</v>
          </cell>
          <cell r="G719" t="str">
            <v>Đồng/cây</v>
          </cell>
          <cell r="H719">
            <v>36569</v>
          </cell>
        </row>
        <row r="723">
          <cell r="A723" t="str">
            <v>b</v>
          </cell>
          <cell r="B723" t="str">
            <v>Năm 2</v>
          </cell>
          <cell r="G723" t="str">
            <v>Đồng/cây</v>
          </cell>
          <cell r="H723">
            <v>48833</v>
          </cell>
        </row>
        <row r="726">
          <cell r="A726" t="str">
            <v>c</v>
          </cell>
          <cell r="B726" t="str">
            <v>Năm 3 trở đi</v>
          </cell>
          <cell r="G726" t="str">
            <v>Đồng/cây</v>
          </cell>
          <cell r="H726">
            <v>61097</v>
          </cell>
        </row>
        <row r="729">
          <cell r="B729" t="str">
            <v>Cây cau vua, cau cảnh (mật độ 1.540 cây/ha)</v>
          </cell>
          <cell r="G729" t="str">
            <v>Đồng/cây</v>
          </cell>
          <cell r="H729">
            <v>90185.064935064933</v>
          </cell>
        </row>
        <row r="733">
          <cell r="B733" t="str">
            <v>Cây mật gấu ( mật nhân) (mật độ 2.200 cây/ha)</v>
          </cell>
          <cell r="G733" t="str">
            <v>Đồng/cây</v>
          </cell>
          <cell r="H733">
            <v>52487.5</v>
          </cell>
        </row>
        <row r="738">
          <cell r="B738" t="str">
            <v>Cây mây (mật độ 3.333 cây/ha)</v>
          </cell>
          <cell r="G738" t="str">
            <v>Đồng/cây</v>
          </cell>
          <cell r="H738">
            <v>16295.229522952295</v>
          </cell>
        </row>
        <row r="742">
          <cell r="B742" t="str">
            <v>Hàng rào cây sống</v>
          </cell>
          <cell r="G742" t="str">
            <v>Đồng/m</v>
          </cell>
          <cell r="H742">
            <v>7200</v>
          </cell>
        </row>
        <row r="743">
          <cell r="A743">
            <v>80</v>
          </cell>
          <cell r="B743" t="str">
            <v>Cây lá dong</v>
          </cell>
          <cell r="G743" t="str">
            <v>Đồng/m²</v>
          </cell>
          <cell r="H743">
            <v>6000</v>
          </cell>
        </row>
        <row r="744">
          <cell r="A744">
            <v>81</v>
          </cell>
          <cell r="B744" t="str">
            <v>Cây cỏ voi, các loại cỏ trồng phục vụ chăn nuôi</v>
          </cell>
          <cell r="G744" t="str">
            <v>Đồng/m²</v>
          </cell>
          <cell r="H744">
            <v>2492.6690520000002</v>
          </cell>
        </row>
        <row r="745">
          <cell r="A745">
            <v>82</v>
          </cell>
          <cell r="B745" t="str">
            <v>Rau dền</v>
          </cell>
          <cell r="G745" t="str">
            <v>Đồng/m²</v>
          </cell>
          <cell r="H745">
            <v>2339.3742779999998</v>
          </cell>
        </row>
        <row r="746">
          <cell r="A746">
            <v>83</v>
          </cell>
          <cell r="B746" t="str">
            <v>Cây họ cà: cà pháo, cà tím…</v>
          </cell>
          <cell r="G746" t="str">
            <v>Đồng/m²</v>
          </cell>
          <cell r="H746">
            <v>6784.0466625000017</v>
          </cell>
        </row>
        <row r="747">
          <cell r="A747" t="str">
            <v>-</v>
          </cell>
          <cell r="B747" t="str">
            <v>Cà pháo</v>
          </cell>
          <cell r="G747" t="str">
            <v>Đồng/m²</v>
          </cell>
          <cell r="H747">
            <v>6784.0466625000017</v>
          </cell>
        </row>
        <row r="748">
          <cell r="A748">
            <v>84</v>
          </cell>
          <cell r="B748" t="str">
            <v>Dưa hấu, dưa bở, dưa lê…</v>
          </cell>
          <cell r="G748" t="str">
            <v>Đồng/m²</v>
          </cell>
          <cell r="H748">
            <v>7676.0139983999998</v>
          </cell>
        </row>
        <row r="752">
          <cell r="A752">
            <v>85</v>
          </cell>
          <cell r="B752" t="str">
            <v>Đậu, đỗ các loại (không leo giàn)</v>
          </cell>
          <cell r="G752" t="str">
            <v>Đồng/m²</v>
          </cell>
          <cell r="H752">
            <v>2363.7128831999999</v>
          </cell>
        </row>
        <row r="753">
          <cell r="A753" t="str">
            <v>-</v>
          </cell>
          <cell r="B753" t="str">
            <v>Đậu đen</v>
          </cell>
          <cell r="G753" t="str">
            <v>Đồng/m²</v>
          </cell>
          <cell r="H753">
            <v>2296.5825316800001</v>
          </cell>
        </row>
        <row r="754">
          <cell r="A754" t="str">
            <v>-</v>
          </cell>
          <cell r="B754" t="str">
            <v>Đậu xanh</v>
          </cell>
          <cell r="G754" t="str">
            <v>Đồng/m²</v>
          </cell>
          <cell r="H754">
            <v>2430.8432347200001</v>
          </cell>
        </row>
        <row r="755">
          <cell r="A755">
            <v>86</v>
          </cell>
          <cell r="B755" t="str">
            <v>Cây vừng (mè)</v>
          </cell>
          <cell r="G755" t="str">
            <v>Đồng/m²</v>
          </cell>
          <cell r="H755">
            <v>1886.0743329999993</v>
          </cell>
        </row>
        <row r="756">
          <cell r="A756">
            <v>87</v>
          </cell>
          <cell r="B756" t="str">
            <v>Cây chia</v>
          </cell>
          <cell r="G756" t="str">
            <v>Đồng/m²</v>
          </cell>
          <cell r="H756">
            <v>5000</v>
          </cell>
        </row>
        <row r="757">
          <cell r="A757">
            <v>88</v>
          </cell>
          <cell r="B757" t="str">
            <v>Cây Anh Đào (mật độ 400 cây/ha)</v>
          </cell>
        </row>
        <row r="758">
          <cell r="A758">
            <v>89</v>
          </cell>
          <cell r="B758" t="str">
            <v xml:space="preserve">Cây Óc Chó </v>
          </cell>
        </row>
        <row r="759">
          <cell r="A759">
            <v>90</v>
          </cell>
          <cell r="B759" t="str">
            <v>Cây sổ (mật độ 200 cây/ha)</v>
          </cell>
        </row>
        <row r="760">
          <cell r="B760" t="str">
            <v>Độ phát tán đường kính dưới 02m</v>
          </cell>
          <cell r="G760" t="str">
            <v>Đồng/cây</v>
          </cell>
          <cell r="H760">
            <v>80000</v>
          </cell>
        </row>
        <row r="761">
          <cell r="B761" t="str">
            <v>Độ phát tán đường kính từ 02mm đến dưới 04m</v>
          </cell>
          <cell r="G761" t="str">
            <v>Đồng/cây</v>
          </cell>
          <cell r="H761">
            <v>240000</v>
          </cell>
        </row>
        <row r="762">
          <cell r="B762" t="str">
            <v>Độ phát tán đường kính từ 04m trở lên</v>
          </cell>
          <cell r="G762" t="str">
            <v>Đồng/cây</v>
          </cell>
          <cell r="H762">
            <v>440000</v>
          </cell>
        </row>
        <row r="763">
          <cell r="A763">
            <v>91</v>
          </cell>
          <cell r="B763" t="str">
            <v>Cây mắc khén (mật độ 275 cây/ha)</v>
          </cell>
        </row>
        <row r="764">
          <cell r="B764" t="str">
            <v>Độ phát tán đường kính dưới 02m</v>
          </cell>
          <cell r="G764" t="str">
            <v>Đồng/cây</v>
          </cell>
          <cell r="H764">
            <v>43636.36363636364</v>
          </cell>
        </row>
        <row r="765">
          <cell r="B765" t="str">
            <v>Độ phát tán đường kính từ 02mm đến dưới 04m</v>
          </cell>
          <cell r="G765" t="str">
            <v>Đồng/cây</v>
          </cell>
          <cell r="H765">
            <v>190909.09090909091</v>
          </cell>
        </row>
        <row r="766">
          <cell r="B766" t="str">
            <v>Độ phát tán đường kính từ 04m trở lên</v>
          </cell>
          <cell r="G766" t="str">
            <v>Đồng/cây</v>
          </cell>
          <cell r="H766">
            <v>305454.54545454547</v>
          </cell>
        </row>
        <row r="767">
          <cell r="A767">
            <v>92</v>
          </cell>
          <cell r="B767" t="str">
            <v>Cây hoa mào gà</v>
          </cell>
          <cell r="G767" t="str">
            <v>Đồng/m²</v>
          </cell>
          <cell r="H767">
            <v>2339.3742779999998</v>
          </cell>
        </row>
        <row r="768">
          <cell r="A768">
            <v>93</v>
          </cell>
          <cell r="B768" t="str">
            <v>Cây hoa thược dược</v>
          </cell>
          <cell r="G768" t="str">
            <v>Đồng/m²</v>
          </cell>
          <cell r="H768">
            <v>17222.03</v>
          </cell>
        </row>
        <row r="769">
          <cell r="A769">
            <v>94</v>
          </cell>
          <cell r="B769" t="str">
            <v>Cây hoa nhài</v>
          </cell>
          <cell r="G769" t="str">
            <v>Đồng/m²</v>
          </cell>
          <cell r="H769">
            <v>21319.645784444445</v>
          </cell>
        </row>
        <row r="770">
          <cell r="A770">
            <v>95</v>
          </cell>
          <cell r="B770" t="str">
            <v>Cây Hồng cổ</v>
          </cell>
          <cell r="G770" t="str">
            <v>Đồng/m²</v>
          </cell>
          <cell r="H770">
            <v>39192.921799999996</v>
          </cell>
        </row>
        <row r="771">
          <cell r="A771">
            <v>96</v>
          </cell>
          <cell r="B771" t="str">
            <v>Cây Hồng cảnh</v>
          </cell>
          <cell r="G771" t="str">
            <v>Đồng/m²</v>
          </cell>
          <cell r="H771">
            <v>39192.921799999996</v>
          </cell>
        </row>
        <row r="772">
          <cell r="A772">
            <v>97</v>
          </cell>
          <cell r="B772" t="str">
            <v>Cây Hoa Nhài Nhật</v>
          </cell>
        </row>
        <row r="773">
          <cell r="A773">
            <v>98</v>
          </cell>
          <cell r="B773" t="str">
            <v>Cây Phong lá đỏ</v>
          </cell>
        </row>
        <row r="774">
          <cell r="A774">
            <v>99</v>
          </cell>
          <cell r="B774" t="str">
            <v>Cây Mai Vàng Yên Tử</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3"/>
  <sheetViews>
    <sheetView topLeftCell="A58" zoomScale="90" zoomScaleNormal="90" workbookViewId="0">
      <selection activeCell="R85" sqref="R85"/>
    </sheetView>
  </sheetViews>
  <sheetFormatPr defaultRowHeight="15.75" x14ac:dyDescent="0.25"/>
  <cols>
    <col min="1" max="1" width="4.125" style="2" customWidth="1"/>
    <col min="2" max="2" width="28.375" style="9" customWidth="1"/>
    <col min="3" max="3" width="11.875" style="7" customWidth="1"/>
    <col min="4" max="4" width="9.125" style="18" customWidth="1"/>
    <col min="5" max="5" width="30.75" style="8" customWidth="1"/>
    <col min="6" max="6" width="16" style="8" customWidth="1"/>
    <col min="7" max="7" width="14.625" style="8" customWidth="1"/>
    <col min="8" max="8" width="10.125" style="1" customWidth="1"/>
    <col min="9" max="9" width="9" style="1" customWidth="1"/>
    <col min="10" max="16384" width="9" style="1"/>
  </cols>
  <sheetData>
    <row r="1" spans="1:10" ht="69" customHeight="1" x14ac:dyDescent="0.25">
      <c r="A1" s="208" t="s">
        <v>91</v>
      </c>
      <c r="B1" s="208"/>
      <c r="C1" s="208"/>
      <c r="D1" s="208"/>
      <c r="E1" s="208"/>
      <c r="F1" s="208"/>
      <c r="G1" s="208"/>
    </row>
    <row r="2" spans="1:10" ht="27" customHeight="1" x14ac:dyDescent="0.25">
      <c r="A2" s="215" t="str">
        <f>'PLII- ĐMLâm Nghiệp '!A2:F2</f>
        <v>(Ban hành kèm theo Quyết định          /2026/QĐ-UBND ngày      tháng 02 năm 2026 của UBND tỉnh Lai Châu)</v>
      </c>
      <c r="B2" s="215"/>
      <c r="C2" s="215"/>
      <c r="D2" s="215"/>
      <c r="E2" s="215"/>
      <c r="F2" s="215"/>
      <c r="G2" s="215"/>
    </row>
    <row r="3" spans="1:10" ht="30" customHeight="1" x14ac:dyDescent="0.25">
      <c r="A3" s="216" t="s">
        <v>92</v>
      </c>
      <c r="B3" s="216"/>
      <c r="C3" s="216"/>
      <c r="D3" s="216"/>
      <c r="E3" s="216"/>
      <c r="F3" s="216"/>
      <c r="G3" s="216"/>
    </row>
    <row r="4" spans="1:10" ht="24" customHeight="1" x14ac:dyDescent="0.25">
      <c r="A4" s="209" t="s">
        <v>93</v>
      </c>
      <c r="B4" s="209"/>
      <c r="C4" s="209"/>
      <c r="D4" s="209"/>
      <c r="E4" s="209"/>
      <c r="F4" s="209"/>
      <c r="G4" s="209"/>
    </row>
    <row r="5" spans="1:10" ht="33.75" customHeight="1" x14ac:dyDescent="0.25">
      <c r="A5" s="210" t="s">
        <v>1</v>
      </c>
      <c r="B5" s="211" t="s">
        <v>69</v>
      </c>
      <c r="C5" s="210" t="s">
        <v>0</v>
      </c>
      <c r="D5" s="212" t="s">
        <v>12</v>
      </c>
      <c r="E5" s="210" t="s">
        <v>94</v>
      </c>
      <c r="F5" s="213" t="s">
        <v>13</v>
      </c>
      <c r="G5" s="214"/>
      <c r="H5" s="23"/>
      <c r="I5" s="201"/>
      <c r="J5" s="201"/>
    </row>
    <row r="6" spans="1:10" s="4" customFormat="1" ht="24.75" customHeight="1" x14ac:dyDescent="0.25">
      <c r="A6" s="210"/>
      <c r="B6" s="211"/>
      <c r="C6" s="210"/>
      <c r="D6" s="212"/>
      <c r="E6" s="210"/>
      <c r="F6" s="15" t="s">
        <v>15</v>
      </c>
      <c r="G6" s="16" t="s">
        <v>16</v>
      </c>
      <c r="H6" s="14"/>
      <c r="I6" s="201"/>
      <c r="J6" s="201"/>
    </row>
    <row r="7" spans="1:10" s="3" customFormat="1" ht="24.95" customHeight="1" x14ac:dyDescent="0.25">
      <c r="A7" s="26">
        <v>1</v>
      </c>
      <c r="B7" s="13" t="s">
        <v>6</v>
      </c>
      <c r="C7" s="27"/>
      <c r="D7" s="21"/>
      <c r="E7" s="167" t="s">
        <v>95</v>
      </c>
      <c r="F7" s="167" t="s">
        <v>35</v>
      </c>
      <c r="G7" s="167" t="s">
        <v>66</v>
      </c>
      <c r="I7" s="167"/>
    </row>
    <row r="8" spans="1:10" s="4" customFormat="1" ht="30" customHeight="1" x14ac:dyDescent="0.25">
      <c r="A8" s="5" t="s">
        <v>3</v>
      </c>
      <c r="B8" s="13" t="s">
        <v>28</v>
      </c>
      <c r="C8" s="25" t="s">
        <v>30</v>
      </c>
      <c r="D8" s="17">
        <v>40000</v>
      </c>
      <c r="E8" s="165"/>
      <c r="F8" s="165"/>
      <c r="G8" s="165"/>
      <c r="I8" s="165"/>
    </row>
    <row r="9" spans="1:10" s="4" customFormat="1" ht="26.25" customHeight="1" x14ac:dyDescent="0.25">
      <c r="A9" s="5" t="s">
        <v>3</v>
      </c>
      <c r="B9" s="13" t="s">
        <v>36</v>
      </c>
      <c r="C9" s="25" t="s">
        <v>30</v>
      </c>
      <c r="D9" s="17">
        <v>2000</v>
      </c>
      <c r="E9" s="166"/>
      <c r="F9" s="165"/>
      <c r="G9" s="165"/>
      <c r="I9" s="166"/>
    </row>
    <row r="10" spans="1:10" s="4" customFormat="1" ht="24.95" customHeight="1" x14ac:dyDescent="0.25">
      <c r="A10" s="5" t="s">
        <v>3</v>
      </c>
      <c r="B10" s="13" t="s">
        <v>31</v>
      </c>
      <c r="C10" s="25" t="s">
        <v>10</v>
      </c>
      <c r="D10" s="17">
        <v>140</v>
      </c>
      <c r="E10" s="167"/>
      <c r="F10" s="165"/>
      <c r="G10" s="165"/>
    </row>
    <row r="11" spans="1:10" s="4" customFormat="1" ht="24.95" customHeight="1" x14ac:dyDescent="0.25">
      <c r="A11" s="5" t="s">
        <v>3</v>
      </c>
      <c r="B11" s="13" t="s">
        <v>32</v>
      </c>
      <c r="C11" s="25" t="s">
        <v>10</v>
      </c>
      <c r="D11" s="17">
        <v>100</v>
      </c>
      <c r="E11" s="165"/>
      <c r="F11" s="165"/>
      <c r="G11" s="165"/>
    </row>
    <row r="12" spans="1:10" s="4" customFormat="1" ht="24.95" customHeight="1" x14ac:dyDescent="0.25">
      <c r="A12" s="5" t="s">
        <v>3</v>
      </c>
      <c r="B12" s="13" t="s">
        <v>33</v>
      </c>
      <c r="C12" s="25" t="s">
        <v>10</v>
      </c>
      <c r="D12" s="17">
        <v>150</v>
      </c>
      <c r="E12" s="165"/>
      <c r="F12" s="165"/>
      <c r="G12" s="165"/>
    </row>
    <row r="13" spans="1:10" s="4" customFormat="1" ht="24.95" customHeight="1" x14ac:dyDescent="0.25">
      <c r="A13" s="5" t="s">
        <v>3</v>
      </c>
      <c r="B13" s="13" t="s">
        <v>9</v>
      </c>
      <c r="C13" s="25" t="s">
        <v>10</v>
      </c>
      <c r="D13" s="17">
        <v>1000</v>
      </c>
      <c r="E13" s="165"/>
      <c r="F13" s="165"/>
      <c r="G13" s="165"/>
    </row>
    <row r="14" spans="1:10" s="4" customFormat="1" ht="24.95" customHeight="1" x14ac:dyDescent="0.25">
      <c r="A14" s="5" t="s">
        <v>3</v>
      </c>
      <c r="B14" s="13" t="s">
        <v>5</v>
      </c>
      <c r="C14" s="25" t="s">
        <v>10</v>
      </c>
      <c r="D14" s="17">
        <v>1000</v>
      </c>
      <c r="E14" s="165"/>
      <c r="F14" s="165"/>
      <c r="G14" s="165"/>
    </row>
    <row r="15" spans="1:10" s="6" customFormat="1" ht="24.95" customHeight="1" x14ac:dyDescent="0.25">
      <c r="A15" s="5">
        <v>2</v>
      </c>
      <c r="B15" s="13" t="s">
        <v>65</v>
      </c>
      <c r="C15" s="12"/>
      <c r="D15" s="20"/>
      <c r="E15" s="165"/>
      <c r="F15" s="165"/>
      <c r="G15" s="165"/>
    </row>
    <row r="16" spans="1:10" s="4" customFormat="1" ht="17.25" customHeight="1" x14ac:dyDescent="0.25">
      <c r="A16" s="5" t="s">
        <v>3</v>
      </c>
      <c r="B16" s="13" t="s">
        <v>31</v>
      </c>
      <c r="C16" s="25" t="s">
        <v>10</v>
      </c>
      <c r="D16" s="17">
        <v>230</v>
      </c>
      <c r="E16" s="165"/>
      <c r="F16" s="165"/>
      <c r="G16" s="165"/>
    </row>
    <row r="17" spans="1:7" s="4" customFormat="1" ht="24.95" customHeight="1" x14ac:dyDescent="0.25">
      <c r="A17" s="5" t="s">
        <v>3</v>
      </c>
      <c r="B17" s="13" t="s">
        <v>32</v>
      </c>
      <c r="C17" s="25" t="s">
        <v>10</v>
      </c>
      <c r="D17" s="17">
        <v>130</v>
      </c>
      <c r="E17" s="165"/>
      <c r="F17" s="165"/>
      <c r="G17" s="165"/>
    </row>
    <row r="18" spans="1:7" s="4" customFormat="1" ht="24.95" customHeight="1" x14ac:dyDescent="0.25">
      <c r="A18" s="5" t="s">
        <v>3</v>
      </c>
      <c r="B18" s="13" t="s">
        <v>9</v>
      </c>
      <c r="C18" s="25" t="s">
        <v>10</v>
      </c>
      <c r="D18" s="17">
        <v>1500</v>
      </c>
      <c r="E18" s="165"/>
      <c r="F18" s="165"/>
      <c r="G18" s="165"/>
    </row>
    <row r="19" spans="1:7" s="4" customFormat="1" ht="27" customHeight="1" x14ac:dyDescent="0.25">
      <c r="A19" s="5" t="s">
        <v>3</v>
      </c>
      <c r="B19" s="13" t="s">
        <v>33</v>
      </c>
      <c r="C19" s="25" t="s">
        <v>10</v>
      </c>
      <c r="D19" s="17">
        <v>45180</v>
      </c>
      <c r="E19" s="166"/>
      <c r="F19" s="166"/>
      <c r="G19" s="166"/>
    </row>
    <row r="20" spans="1:7" ht="30.75" customHeight="1" x14ac:dyDescent="0.25">
      <c r="A20" s="54">
        <v>6</v>
      </c>
      <c r="B20" s="55" t="s">
        <v>100</v>
      </c>
      <c r="C20" s="55"/>
      <c r="D20" s="55"/>
      <c r="E20" s="55"/>
      <c r="F20" s="55"/>
      <c r="G20" s="55"/>
    </row>
    <row r="21" spans="1:7" ht="26.25" customHeight="1" x14ac:dyDescent="0.25">
      <c r="A21" s="198" t="s">
        <v>97</v>
      </c>
      <c r="B21" s="198"/>
      <c r="C21" s="198"/>
      <c r="D21" s="198"/>
      <c r="E21" s="198"/>
      <c r="F21" s="198"/>
      <c r="G21" s="198"/>
    </row>
    <row r="22" spans="1:7" ht="31.5" customHeight="1" x14ac:dyDescent="0.25">
      <c r="A22" s="180" t="s">
        <v>1</v>
      </c>
      <c r="B22" s="176" t="s">
        <v>69</v>
      </c>
      <c r="C22" s="176" t="s">
        <v>0</v>
      </c>
      <c r="D22" s="176" t="s">
        <v>12</v>
      </c>
      <c r="E22" s="176" t="s">
        <v>94</v>
      </c>
      <c r="F22" s="177" t="s">
        <v>13</v>
      </c>
      <c r="G22" s="178"/>
    </row>
    <row r="23" spans="1:7" ht="27" customHeight="1" x14ac:dyDescent="0.25">
      <c r="A23" s="162"/>
      <c r="B23" s="164"/>
      <c r="C23" s="164"/>
      <c r="D23" s="164"/>
      <c r="E23" s="164"/>
      <c r="F23" s="56" t="s">
        <v>15</v>
      </c>
      <c r="G23" s="56" t="s">
        <v>16</v>
      </c>
    </row>
    <row r="24" spans="1:7" ht="27.75" customHeight="1" x14ac:dyDescent="0.25">
      <c r="A24" s="60">
        <v>1</v>
      </c>
      <c r="B24" s="61" t="s">
        <v>6</v>
      </c>
      <c r="C24" s="57"/>
      <c r="D24" s="57"/>
      <c r="E24" s="58"/>
      <c r="F24" s="59"/>
      <c r="G24" s="59"/>
    </row>
    <row r="25" spans="1:7" ht="26.25" customHeight="1" x14ac:dyDescent="0.25">
      <c r="A25" s="62" t="s">
        <v>3</v>
      </c>
      <c r="B25" s="33" t="s">
        <v>2</v>
      </c>
      <c r="C25" s="33"/>
      <c r="D25" s="33"/>
      <c r="E25" s="192" t="s">
        <v>57</v>
      </c>
      <c r="F25" s="202" t="s">
        <v>38</v>
      </c>
      <c r="G25" s="205" t="s">
        <v>58</v>
      </c>
    </row>
    <row r="26" spans="1:7" ht="99.75" customHeight="1" x14ac:dyDescent="0.25">
      <c r="A26" s="62" t="s">
        <v>96</v>
      </c>
      <c r="B26" s="33" t="s">
        <v>28</v>
      </c>
      <c r="C26" s="35" t="s">
        <v>45</v>
      </c>
      <c r="D26" s="36">
        <v>1110</v>
      </c>
      <c r="E26" s="193"/>
      <c r="F26" s="203"/>
      <c r="G26" s="206"/>
    </row>
    <row r="27" spans="1:7" ht="210.75" customHeight="1" x14ac:dyDescent="0.25">
      <c r="A27" s="62" t="s">
        <v>96</v>
      </c>
      <c r="B27" s="33" t="s">
        <v>46</v>
      </c>
      <c r="C27" s="35" t="s">
        <v>45</v>
      </c>
      <c r="D27" s="35">
        <v>56</v>
      </c>
      <c r="E27" s="194"/>
      <c r="F27" s="203"/>
      <c r="G27" s="206"/>
    </row>
    <row r="28" spans="1:7" ht="18.75" x14ac:dyDescent="0.25">
      <c r="A28" s="30" t="s">
        <v>3</v>
      </c>
      <c r="B28" s="29" t="s">
        <v>31</v>
      </c>
      <c r="C28" s="30" t="s">
        <v>10</v>
      </c>
      <c r="D28" s="30">
        <v>60</v>
      </c>
      <c r="E28" s="203"/>
      <c r="F28" s="203"/>
      <c r="G28" s="206"/>
    </row>
    <row r="29" spans="1:7" ht="20.25" x14ac:dyDescent="0.25">
      <c r="A29" s="30" t="s">
        <v>3</v>
      </c>
      <c r="B29" s="29" t="s">
        <v>51</v>
      </c>
      <c r="C29" s="30" t="s">
        <v>10</v>
      </c>
      <c r="D29" s="30">
        <v>88</v>
      </c>
      <c r="E29" s="203"/>
      <c r="F29" s="203"/>
      <c r="G29" s="206"/>
    </row>
    <row r="30" spans="1:7" ht="20.25" x14ac:dyDescent="0.25">
      <c r="A30" s="30" t="s">
        <v>3</v>
      </c>
      <c r="B30" s="29" t="s">
        <v>52</v>
      </c>
      <c r="C30" s="30" t="s">
        <v>10</v>
      </c>
      <c r="D30" s="30">
        <v>42</v>
      </c>
      <c r="E30" s="203"/>
      <c r="F30" s="203"/>
      <c r="G30" s="206"/>
    </row>
    <row r="31" spans="1:7" ht="18.75" x14ac:dyDescent="0.25">
      <c r="A31" s="30" t="s">
        <v>3</v>
      </c>
      <c r="B31" s="29" t="s">
        <v>9</v>
      </c>
      <c r="C31" s="30" t="s">
        <v>10</v>
      </c>
      <c r="D31" s="31">
        <v>4000</v>
      </c>
      <c r="E31" s="203"/>
      <c r="F31" s="203"/>
      <c r="G31" s="206"/>
    </row>
    <row r="32" spans="1:7" ht="18.75" x14ac:dyDescent="0.25">
      <c r="A32" s="30" t="s">
        <v>3</v>
      </c>
      <c r="B32" s="29" t="s">
        <v>5</v>
      </c>
      <c r="C32" s="30" t="s">
        <v>10</v>
      </c>
      <c r="D32" s="31">
        <v>1000</v>
      </c>
      <c r="E32" s="203"/>
      <c r="F32" s="203"/>
      <c r="G32" s="206"/>
    </row>
    <row r="33" spans="1:7" ht="18.75" x14ac:dyDescent="0.25">
      <c r="A33" s="30" t="s">
        <v>3</v>
      </c>
      <c r="B33" s="29" t="s">
        <v>47</v>
      </c>
      <c r="C33" s="30" t="s">
        <v>10</v>
      </c>
      <c r="D33" s="30">
        <v>10</v>
      </c>
      <c r="E33" s="203"/>
      <c r="F33" s="203"/>
      <c r="G33" s="206"/>
    </row>
    <row r="34" spans="1:7" ht="18.75" x14ac:dyDescent="0.25">
      <c r="A34" s="30" t="s">
        <v>3</v>
      </c>
      <c r="B34" s="29" t="s">
        <v>48</v>
      </c>
      <c r="C34" s="30" t="s">
        <v>40</v>
      </c>
      <c r="D34" s="31">
        <v>1000</v>
      </c>
      <c r="E34" s="203"/>
      <c r="F34" s="203"/>
      <c r="G34" s="206"/>
    </row>
    <row r="35" spans="1:7" ht="18.75" x14ac:dyDescent="0.25">
      <c r="A35" s="30">
        <v>2</v>
      </c>
      <c r="B35" s="29" t="s">
        <v>49</v>
      </c>
      <c r="C35" s="29"/>
      <c r="D35" s="29"/>
      <c r="E35" s="203"/>
      <c r="F35" s="203"/>
      <c r="G35" s="206"/>
    </row>
    <row r="36" spans="1:7" ht="18.75" x14ac:dyDescent="0.25">
      <c r="A36" s="30" t="s">
        <v>3</v>
      </c>
      <c r="B36" s="29" t="s">
        <v>31</v>
      </c>
      <c r="C36" s="30" t="s">
        <v>10</v>
      </c>
      <c r="D36" s="30">
        <v>115</v>
      </c>
      <c r="E36" s="203"/>
      <c r="F36" s="203"/>
      <c r="G36" s="206"/>
    </row>
    <row r="37" spans="1:7" ht="20.25" x14ac:dyDescent="0.25">
      <c r="A37" s="30" t="s">
        <v>3</v>
      </c>
      <c r="B37" s="29" t="s">
        <v>51</v>
      </c>
      <c r="C37" s="30" t="s">
        <v>10</v>
      </c>
      <c r="D37" s="30">
        <v>88</v>
      </c>
      <c r="E37" s="203"/>
      <c r="F37" s="203"/>
      <c r="G37" s="206"/>
    </row>
    <row r="38" spans="1:7" ht="20.25" x14ac:dyDescent="0.25">
      <c r="A38" s="30" t="s">
        <v>3</v>
      </c>
      <c r="B38" s="29" t="s">
        <v>52</v>
      </c>
      <c r="C38" s="30" t="s">
        <v>10</v>
      </c>
      <c r="D38" s="30">
        <v>60</v>
      </c>
      <c r="E38" s="203"/>
      <c r="F38" s="203"/>
      <c r="G38" s="206"/>
    </row>
    <row r="39" spans="1:7" ht="18.75" x14ac:dyDescent="0.25">
      <c r="A39" s="30" t="s">
        <v>3</v>
      </c>
      <c r="B39" s="29" t="s">
        <v>39</v>
      </c>
      <c r="C39" s="30" t="s">
        <v>98</v>
      </c>
      <c r="D39" s="30">
        <v>4</v>
      </c>
      <c r="E39" s="203"/>
      <c r="F39" s="203"/>
      <c r="G39" s="206"/>
    </row>
    <row r="40" spans="1:7" ht="18.75" x14ac:dyDescent="0.25">
      <c r="A40" s="30" t="s">
        <v>3</v>
      </c>
      <c r="B40" s="29" t="s">
        <v>48</v>
      </c>
      <c r="C40" s="30" t="s">
        <v>40</v>
      </c>
      <c r="D40" s="31">
        <v>1500</v>
      </c>
      <c r="E40" s="203"/>
      <c r="F40" s="203"/>
      <c r="G40" s="206"/>
    </row>
    <row r="41" spans="1:7" ht="20.25" customHeight="1" x14ac:dyDescent="0.25">
      <c r="A41" s="30">
        <v>3</v>
      </c>
      <c r="B41" s="29" t="s">
        <v>50</v>
      </c>
      <c r="C41" s="29"/>
      <c r="D41" s="29"/>
      <c r="E41" s="203"/>
      <c r="F41" s="203"/>
      <c r="G41" s="206"/>
    </row>
    <row r="42" spans="1:7" ht="18.75" x14ac:dyDescent="0.25">
      <c r="A42" s="30" t="s">
        <v>3</v>
      </c>
      <c r="B42" s="29" t="s">
        <v>31</v>
      </c>
      <c r="C42" s="30" t="s">
        <v>10</v>
      </c>
      <c r="D42" s="30">
        <v>130</v>
      </c>
      <c r="E42" s="203"/>
      <c r="F42" s="203"/>
      <c r="G42" s="206"/>
    </row>
    <row r="43" spans="1:7" ht="20.25" x14ac:dyDescent="0.25">
      <c r="A43" s="30" t="s">
        <v>3</v>
      </c>
      <c r="B43" s="29" t="s">
        <v>51</v>
      </c>
      <c r="C43" s="30" t="s">
        <v>10</v>
      </c>
      <c r="D43" s="30">
        <v>88</v>
      </c>
      <c r="E43" s="203"/>
      <c r="F43" s="203"/>
      <c r="G43" s="206"/>
    </row>
    <row r="44" spans="1:7" ht="20.25" x14ac:dyDescent="0.25">
      <c r="A44" s="30" t="s">
        <v>3</v>
      </c>
      <c r="B44" s="29" t="s">
        <v>52</v>
      </c>
      <c r="C44" s="30" t="s">
        <v>10</v>
      </c>
      <c r="D44" s="30">
        <v>120</v>
      </c>
      <c r="E44" s="203"/>
      <c r="F44" s="203"/>
      <c r="G44" s="206"/>
    </row>
    <row r="45" spans="1:7" ht="18.75" x14ac:dyDescent="0.25">
      <c r="A45" s="30" t="s">
        <v>3</v>
      </c>
      <c r="B45" s="29" t="s">
        <v>39</v>
      </c>
      <c r="C45" s="30" t="s">
        <v>98</v>
      </c>
      <c r="D45" s="30">
        <v>4</v>
      </c>
      <c r="E45" s="203"/>
      <c r="F45" s="203"/>
      <c r="G45" s="206"/>
    </row>
    <row r="46" spans="1:7" ht="18.75" x14ac:dyDescent="0.25">
      <c r="A46" s="30" t="s">
        <v>3</v>
      </c>
      <c r="B46" s="29" t="s">
        <v>48</v>
      </c>
      <c r="C46" s="30" t="s">
        <v>40</v>
      </c>
      <c r="D46" s="31">
        <v>2000</v>
      </c>
      <c r="E46" s="204"/>
      <c r="F46" s="204"/>
      <c r="G46" s="207"/>
    </row>
    <row r="47" spans="1:7" ht="47.25" customHeight="1" x14ac:dyDescent="0.25">
      <c r="A47" s="179" t="s">
        <v>99</v>
      </c>
      <c r="B47" s="179"/>
      <c r="C47" s="179"/>
      <c r="D47" s="179"/>
      <c r="E47" s="179"/>
      <c r="F47" s="179"/>
      <c r="G47" s="179"/>
    </row>
    <row r="48" spans="1:7" ht="28.5" customHeight="1" x14ac:dyDescent="0.25">
      <c r="A48" s="180" t="s">
        <v>1</v>
      </c>
      <c r="B48" s="176" t="s">
        <v>69</v>
      </c>
      <c r="C48" s="176" t="s">
        <v>0</v>
      </c>
      <c r="D48" s="176" t="s">
        <v>12</v>
      </c>
      <c r="E48" s="176" t="s">
        <v>94</v>
      </c>
      <c r="F48" s="177" t="s">
        <v>13</v>
      </c>
      <c r="G48" s="178"/>
    </row>
    <row r="49" spans="1:7" ht="28.5" customHeight="1" x14ac:dyDescent="0.25">
      <c r="A49" s="162"/>
      <c r="B49" s="164"/>
      <c r="C49" s="164"/>
      <c r="D49" s="164"/>
      <c r="E49" s="164"/>
      <c r="F49" s="56" t="s">
        <v>15</v>
      </c>
      <c r="G49" s="56" t="s">
        <v>16</v>
      </c>
    </row>
    <row r="50" spans="1:7" ht="21" customHeight="1" x14ac:dyDescent="0.25">
      <c r="A50" s="60">
        <v>1</v>
      </c>
      <c r="B50" s="61" t="s">
        <v>6</v>
      </c>
      <c r="C50" s="57"/>
      <c r="D50" s="57"/>
      <c r="E50" s="57"/>
      <c r="F50" s="56"/>
      <c r="G50" s="56"/>
    </row>
    <row r="51" spans="1:7" ht="18.75" customHeight="1" x14ac:dyDescent="0.25">
      <c r="A51" s="62" t="s">
        <v>3</v>
      </c>
      <c r="B51" s="33" t="s">
        <v>56</v>
      </c>
      <c r="C51" s="33"/>
      <c r="D51" s="33"/>
      <c r="E51" s="33"/>
      <c r="F51" s="33"/>
      <c r="G51" s="34"/>
    </row>
    <row r="52" spans="1:7" ht="85.5" customHeight="1" x14ac:dyDescent="0.25">
      <c r="A52" s="62" t="s">
        <v>96</v>
      </c>
      <c r="B52" s="33" t="s">
        <v>59</v>
      </c>
      <c r="C52" s="35" t="s">
        <v>45</v>
      </c>
      <c r="D52" s="35">
        <v>3400</v>
      </c>
      <c r="E52" s="192" t="s">
        <v>64</v>
      </c>
      <c r="F52" s="192" t="s">
        <v>38</v>
      </c>
      <c r="G52" s="195" t="s">
        <v>63</v>
      </c>
    </row>
    <row r="53" spans="1:7" ht="73.5" customHeight="1" x14ac:dyDescent="0.25">
      <c r="A53" s="62" t="s">
        <v>96</v>
      </c>
      <c r="B53" s="33" t="s">
        <v>60</v>
      </c>
      <c r="C53" s="35" t="s">
        <v>45</v>
      </c>
      <c r="D53" s="36">
        <v>4600</v>
      </c>
      <c r="E53" s="193"/>
      <c r="F53" s="193"/>
      <c r="G53" s="196"/>
    </row>
    <row r="54" spans="1:7" ht="134.25" customHeight="1" x14ac:dyDescent="0.25">
      <c r="A54" s="62" t="s">
        <v>96</v>
      </c>
      <c r="B54" s="33" t="s">
        <v>61</v>
      </c>
      <c r="C54" s="35" t="s">
        <v>45</v>
      </c>
      <c r="D54" s="35">
        <v>230</v>
      </c>
      <c r="E54" s="193"/>
      <c r="F54" s="193"/>
      <c r="G54" s="196"/>
    </row>
    <row r="55" spans="1:7" ht="66.75" customHeight="1" x14ac:dyDescent="0.25">
      <c r="A55" s="62" t="s">
        <v>96</v>
      </c>
      <c r="B55" s="33" t="s">
        <v>62</v>
      </c>
      <c r="C55" s="35" t="s">
        <v>45</v>
      </c>
      <c r="D55" s="35">
        <v>170</v>
      </c>
      <c r="E55" s="194"/>
      <c r="F55" s="193"/>
      <c r="G55" s="196"/>
    </row>
    <row r="56" spans="1:7" x14ac:dyDescent="0.25">
      <c r="A56" s="35" t="s">
        <v>3</v>
      </c>
      <c r="B56" s="33" t="s">
        <v>31</v>
      </c>
      <c r="C56" s="35" t="s">
        <v>10</v>
      </c>
      <c r="D56" s="35">
        <v>40</v>
      </c>
      <c r="E56" s="193"/>
      <c r="F56" s="193"/>
      <c r="G56" s="196"/>
    </row>
    <row r="57" spans="1:7" ht="18.75" x14ac:dyDescent="0.25">
      <c r="A57" s="35" t="s">
        <v>3</v>
      </c>
      <c r="B57" s="33" t="s">
        <v>54</v>
      </c>
      <c r="C57" s="35" t="s">
        <v>10</v>
      </c>
      <c r="D57" s="35">
        <v>150</v>
      </c>
      <c r="E57" s="193"/>
      <c r="F57" s="193"/>
      <c r="G57" s="196"/>
    </row>
    <row r="58" spans="1:7" ht="18.75" x14ac:dyDescent="0.25">
      <c r="A58" s="35" t="s">
        <v>3</v>
      </c>
      <c r="B58" s="33" t="s">
        <v>55</v>
      </c>
      <c r="C58" s="35" t="s">
        <v>10</v>
      </c>
      <c r="D58" s="35">
        <v>30</v>
      </c>
      <c r="E58" s="193"/>
      <c r="F58" s="193"/>
      <c r="G58" s="196"/>
    </row>
    <row r="59" spans="1:7" x14ac:dyDescent="0.25">
      <c r="A59" s="35" t="s">
        <v>3</v>
      </c>
      <c r="B59" s="33" t="s">
        <v>9</v>
      </c>
      <c r="C59" s="35" t="s">
        <v>10</v>
      </c>
      <c r="D59" s="36">
        <v>4500</v>
      </c>
      <c r="E59" s="193"/>
      <c r="F59" s="193"/>
      <c r="G59" s="196"/>
    </row>
    <row r="60" spans="1:7" x14ac:dyDescent="0.25">
      <c r="A60" s="35" t="s">
        <v>3</v>
      </c>
      <c r="B60" s="33" t="s">
        <v>5</v>
      </c>
      <c r="C60" s="35" t="s">
        <v>10</v>
      </c>
      <c r="D60" s="36">
        <v>1000</v>
      </c>
      <c r="E60" s="193"/>
      <c r="F60" s="193"/>
      <c r="G60" s="196"/>
    </row>
    <row r="61" spans="1:7" x14ac:dyDescent="0.25">
      <c r="A61" s="35" t="s">
        <v>3</v>
      </c>
      <c r="B61" s="33" t="s">
        <v>47</v>
      </c>
      <c r="C61" s="35" t="s">
        <v>10</v>
      </c>
      <c r="D61" s="35">
        <v>20</v>
      </c>
      <c r="E61" s="193"/>
      <c r="F61" s="193"/>
      <c r="G61" s="196"/>
    </row>
    <row r="62" spans="1:7" x14ac:dyDescent="0.25">
      <c r="A62" s="35" t="s">
        <v>3</v>
      </c>
      <c r="B62" s="33" t="s">
        <v>53</v>
      </c>
      <c r="C62" s="35" t="s">
        <v>10</v>
      </c>
      <c r="D62" s="35">
        <v>10</v>
      </c>
      <c r="E62" s="193"/>
      <c r="F62" s="193"/>
      <c r="G62" s="196"/>
    </row>
    <row r="63" spans="1:7" x14ac:dyDescent="0.25">
      <c r="A63" s="35" t="s">
        <v>3</v>
      </c>
      <c r="B63" s="33" t="s">
        <v>48</v>
      </c>
      <c r="C63" s="35" t="s">
        <v>40</v>
      </c>
      <c r="D63" s="36">
        <v>1000</v>
      </c>
      <c r="E63" s="193"/>
      <c r="F63" s="193"/>
      <c r="G63" s="196"/>
    </row>
    <row r="64" spans="1:7" x14ac:dyDescent="0.25">
      <c r="A64" s="37">
        <v>2</v>
      </c>
      <c r="B64" s="32" t="s">
        <v>7</v>
      </c>
      <c r="C64" s="33"/>
      <c r="D64" s="33"/>
      <c r="E64" s="193"/>
      <c r="F64" s="193"/>
      <c r="G64" s="196"/>
    </row>
    <row r="65" spans="1:7" x14ac:dyDescent="0.25">
      <c r="A65" s="35" t="s">
        <v>3</v>
      </c>
      <c r="B65" s="33" t="s">
        <v>31</v>
      </c>
      <c r="C65" s="35" t="s">
        <v>10</v>
      </c>
      <c r="D65" s="35">
        <v>70</v>
      </c>
      <c r="E65" s="193"/>
      <c r="F65" s="193"/>
      <c r="G65" s="196"/>
    </row>
    <row r="66" spans="1:7" ht="18.75" x14ac:dyDescent="0.25">
      <c r="A66" s="35" t="s">
        <v>3</v>
      </c>
      <c r="B66" s="33" t="s">
        <v>54</v>
      </c>
      <c r="C66" s="35" t="s">
        <v>10</v>
      </c>
      <c r="D66" s="35">
        <v>80</v>
      </c>
      <c r="E66" s="193"/>
      <c r="F66" s="193"/>
      <c r="G66" s="196"/>
    </row>
    <row r="67" spans="1:7" ht="18.75" x14ac:dyDescent="0.25">
      <c r="A67" s="35" t="s">
        <v>3</v>
      </c>
      <c r="B67" s="33" t="s">
        <v>55</v>
      </c>
      <c r="C67" s="35" t="s">
        <v>10</v>
      </c>
      <c r="D67" s="35">
        <v>50</v>
      </c>
      <c r="E67" s="193"/>
      <c r="F67" s="193"/>
      <c r="G67" s="196"/>
    </row>
    <row r="68" spans="1:7" x14ac:dyDescent="0.25">
      <c r="A68" s="35" t="s">
        <v>3</v>
      </c>
      <c r="B68" s="33" t="s">
        <v>48</v>
      </c>
      <c r="C68" s="35" t="s">
        <v>40</v>
      </c>
      <c r="D68" s="36">
        <v>1500</v>
      </c>
      <c r="E68" s="193"/>
      <c r="F68" s="193"/>
      <c r="G68" s="196"/>
    </row>
    <row r="69" spans="1:7" x14ac:dyDescent="0.25">
      <c r="A69" s="37">
        <v>3</v>
      </c>
      <c r="B69" s="32" t="s">
        <v>8</v>
      </c>
      <c r="C69" s="33"/>
      <c r="D69" s="33"/>
      <c r="E69" s="193"/>
      <c r="F69" s="193"/>
      <c r="G69" s="196"/>
    </row>
    <row r="70" spans="1:7" x14ac:dyDescent="0.25">
      <c r="A70" s="33"/>
      <c r="B70" s="33" t="s">
        <v>31</v>
      </c>
      <c r="C70" s="35" t="s">
        <v>10</v>
      </c>
      <c r="D70" s="35">
        <v>10</v>
      </c>
      <c r="E70" s="193"/>
      <c r="F70" s="193"/>
      <c r="G70" s="196"/>
    </row>
    <row r="71" spans="1:7" ht="18.75" x14ac:dyDescent="0.25">
      <c r="A71" s="33"/>
      <c r="B71" s="33" t="s">
        <v>54</v>
      </c>
      <c r="C71" s="35" t="s">
        <v>10</v>
      </c>
      <c r="D71" s="35">
        <v>80</v>
      </c>
      <c r="E71" s="193"/>
      <c r="F71" s="193"/>
      <c r="G71" s="196"/>
    </row>
    <row r="72" spans="1:7" ht="18.75" x14ac:dyDescent="0.25">
      <c r="A72" s="33"/>
      <c r="B72" s="33" t="s">
        <v>55</v>
      </c>
      <c r="C72" s="35" t="s">
        <v>10</v>
      </c>
      <c r="D72" s="35">
        <v>180</v>
      </c>
      <c r="E72" s="193"/>
      <c r="F72" s="193"/>
      <c r="G72" s="196"/>
    </row>
    <row r="73" spans="1:7" x14ac:dyDescent="0.25">
      <c r="A73" s="33"/>
      <c r="B73" s="33" t="s">
        <v>9</v>
      </c>
      <c r="C73" s="35" t="s">
        <v>10</v>
      </c>
      <c r="D73" s="36">
        <v>3000</v>
      </c>
      <c r="E73" s="193"/>
      <c r="F73" s="193"/>
      <c r="G73" s="196"/>
    </row>
    <row r="74" spans="1:7" x14ac:dyDescent="0.25">
      <c r="A74" s="33"/>
      <c r="B74" s="33" t="s">
        <v>48</v>
      </c>
      <c r="C74" s="35" t="s">
        <v>40</v>
      </c>
      <c r="D74" s="36">
        <v>2000</v>
      </c>
      <c r="E74" s="194"/>
      <c r="F74" s="194"/>
      <c r="G74" s="197"/>
    </row>
    <row r="75" spans="1:7" ht="28.5" customHeight="1" x14ac:dyDescent="0.25">
      <c r="A75" s="199"/>
      <c r="B75" s="199"/>
      <c r="C75" s="199"/>
      <c r="D75" s="199"/>
      <c r="E75" s="199"/>
      <c r="F75" s="199"/>
      <c r="G75" s="199"/>
    </row>
    <row r="76" spans="1:7" ht="25.5" customHeight="1" x14ac:dyDescent="0.25">
      <c r="A76" s="200" t="s">
        <v>101</v>
      </c>
      <c r="B76" s="200"/>
      <c r="C76" s="200"/>
      <c r="D76" s="200"/>
      <c r="E76" s="200"/>
      <c r="F76" s="200"/>
      <c r="G76" s="200"/>
    </row>
    <row r="77" spans="1:7" ht="24.75" customHeight="1" x14ac:dyDescent="0.25">
      <c r="A77" s="200" t="s">
        <v>102</v>
      </c>
      <c r="B77" s="200"/>
      <c r="C77" s="200"/>
      <c r="D77" s="200"/>
      <c r="E77" s="200"/>
      <c r="F77" s="200"/>
      <c r="G77" s="200"/>
    </row>
    <row r="79" spans="1:7" ht="18.75" x14ac:dyDescent="0.25">
      <c r="A79" s="180" t="s">
        <v>1</v>
      </c>
      <c r="B79" s="176" t="s">
        <v>69</v>
      </c>
      <c r="C79" s="176" t="s">
        <v>0</v>
      </c>
      <c r="D79" s="176" t="s">
        <v>12</v>
      </c>
      <c r="E79" s="176" t="s">
        <v>94</v>
      </c>
      <c r="F79" s="177" t="s">
        <v>13</v>
      </c>
      <c r="G79" s="178"/>
    </row>
    <row r="80" spans="1:7" ht="24.75" customHeight="1" x14ac:dyDescent="0.25">
      <c r="A80" s="162"/>
      <c r="B80" s="164"/>
      <c r="C80" s="164"/>
      <c r="D80" s="164"/>
      <c r="E80" s="164"/>
      <c r="F80" s="56" t="s">
        <v>15</v>
      </c>
      <c r="G80" s="56" t="s">
        <v>16</v>
      </c>
    </row>
    <row r="81" spans="1:7" ht="22.5" customHeight="1" x14ac:dyDescent="0.25">
      <c r="A81" s="26">
        <v>1</v>
      </c>
      <c r="B81" s="19" t="s">
        <v>103</v>
      </c>
      <c r="C81" s="27"/>
      <c r="D81" s="27"/>
      <c r="E81" s="10"/>
      <c r="F81" s="22"/>
      <c r="G81" s="10"/>
    </row>
    <row r="82" spans="1:7" ht="22.5" customHeight="1" x14ac:dyDescent="0.25">
      <c r="A82" s="5" t="s">
        <v>3</v>
      </c>
      <c r="B82" s="13" t="s">
        <v>2</v>
      </c>
      <c r="C82" s="25" t="s">
        <v>20</v>
      </c>
      <c r="D82" s="17">
        <v>50000</v>
      </c>
      <c r="E82" s="174" t="s">
        <v>27</v>
      </c>
      <c r="F82" s="167" t="s">
        <v>25</v>
      </c>
      <c r="G82" s="190" t="s">
        <v>26</v>
      </c>
    </row>
    <row r="83" spans="1:7" ht="22.5" customHeight="1" x14ac:dyDescent="0.25">
      <c r="A83" s="5" t="s">
        <v>3</v>
      </c>
      <c r="B83" s="13" t="s">
        <v>21</v>
      </c>
      <c r="C83" s="25" t="s">
        <v>10</v>
      </c>
      <c r="D83" s="17">
        <v>1000</v>
      </c>
      <c r="E83" s="174"/>
      <c r="F83" s="165"/>
      <c r="G83" s="190"/>
    </row>
    <row r="84" spans="1:7" ht="22.5" customHeight="1" x14ac:dyDescent="0.25">
      <c r="A84" s="5" t="s">
        <v>3</v>
      </c>
      <c r="B84" s="13" t="s">
        <v>23</v>
      </c>
      <c r="C84" s="25" t="s">
        <v>10</v>
      </c>
      <c r="D84" s="17">
        <v>200</v>
      </c>
      <c r="E84" s="174"/>
      <c r="F84" s="165"/>
      <c r="G84" s="190"/>
    </row>
    <row r="85" spans="1:7" ht="22.5" customHeight="1" x14ac:dyDescent="0.25">
      <c r="A85" s="5" t="s">
        <v>3</v>
      </c>
      <c r="B85" s="13" t="s">
        <v>22</v>
      </c>
      <c r="C85" s="25" t="s">
        <v>10</v>
      </c>
      <c r="D85" s="17">
        <v>140</v>
      </c>
      <c r="E85" s="174"/>
      <c r="F85" s="165"/>
      <c r="G85" s="190"/>
    </row>
    <row r="86" spans="1:7" ht="22.5" customHeight="1" x14ac:dyDescent="0.25">
      <c r="A86" s="5" t="s">
        <v>3</v>
      </c>
      <c r="B86" s="13" t="s">
        <v>24</v>
      </c>
      <c r="C86" s="25" t="s">
        <v>10</v>
      </c>
      <c r="D86" s="17">
        <v>170</v>
      </c>
      <c r="E86" s="174"/>
      <c r="F86" s="165"/>
      <c r="G86" s="190"/>
    </row>
    <row r="87" spans="1:7" ht="22.5" customHeight="1" x14ac:dyDescent="0.25">
      <c r="A87" s="5">
        <v>2</v>
      </c>
      <c r="B87" s="13" t="s">
        <v>7</v>
      </c>
      <c r="C87" s="12"/>
      <c r="D87" s="20"/>
      <c r="E87" s="174"/>
      <c r="F87" s="165"/>
      <c r="G87" s="190"/>
    </row>
    <row r="88" spans="1:7" ht="22.5" customHeight="1" x14ac:dyDescent="0.25">
      <c r="A88" s="26"/>
      <c r="B88" s="13" t="s">
        <v>22</v>
      </c>
      <c r="C88" s="25" t="s">
        <v>10</v>
      </c>
      <c r="D88" s="17">
        <v>220</v>
      </c>
      <c r="E88" s="174"/>
      <c r="F88" s="165"/>
      <c r="G88" s="190"/>
    </row>
    <row r="89" spans="1:7" ht="22.5" customHeight="1" x14ac:dyDescent="0.25">
      <c r="A89" s="26"/>
      <c r="B89" s="13" t="s">
        <v>24</v>
      </c>
      <c r="C89" s="25" t="s">
        <v>10</v>
      </c>
      <c r="D89" s="17">
        <v>200</v>
      </c>
      <c r="E89" s="175"/>
      <c r="F89" s="166"/>
      <c r="G89" s="191"/>
    </row>
    <row r="90" spans="1:7" x14ac:dyDescent="0.25">
      <c r="A90" s="67"/>
      <c r="B90" s="68"/>
      <c r="C90" s="63"/>
      <c r="D90" s="69"/>
      <c r="E90" s="74"/>
      <c r="F90" s="28"/>
      <c r="G90" s="75"/>
    </row>
    <row r="91" spans="1:7" ht="41.25" customHeight="1" x14ac:dyDescent="0.25">
      <c r="A91" s="168" t="s">
        <v>104</v>
      </c>
      <c r="B91" s="168"/>
      <c r="C91" s="168"/>
      <c r="D91" s="168"/>
      <c r="E91" s="168"/>
      <c r="F91" s="168"/>
      <c r="G91" s="168"/>
    </row>
    <row r="92" spans="1:7" x14ac:dyDescent="0.25">
      <c r="A92" s="70"/>
      <c r="B92" s="71"/>
      <c r="C92" s="65"/>
      <c r="D92" s="72"/>
      <c r="E92" s="64"/>
      <c r="F92" s="65"/>
      <c r="G92" s="66"/>
    </row>
    <row r="93" spans="1:7" ht="18.75" x14ac:dyDescent="0.25">
      <c r="A93" s="161" t="s">
        <v>1</v>
      </c>
      <c r="B93" s="163" t="s">
        <v>69</v>
      </c>
      <c r="C93" s="163" t="s">
        <v>0</v>
      </c>
      <c r="D93" s="163" t="s">
        <v>12</v>
      </c>
      <c r="E93" s="163" t="s">
        <v>94</v>
      </c>
      <c r="F93" s="182" t="s">
        <v>13</v>
      </c>
      <c r="G93" s="183"/>
    </row>
    <row r="94" spans="1:7" ht="21" customHeight="1" x14ac:dyDescent="0.25">
      <c r="A94" s="162"/>
      <c r="B94" s="164"/>
      <c r="C94" s="164"/>
      <c r="D94" s="164"/>
      <c r="E94" s="164"/>
      <c r="F94" s="56" t="s">
        <v>15</v>
      </c>
      <c r="G94" s="56" t="s">
        <v>16</v>
      </c>
    </row>
    <row r="95" spans="1:7" ht="23.25" customHeight="1" x14ac:dyDescent="0.25">
      <c r="A95" s="26">
        <v>1</v>
      </c>
      <c r="B95" s="13" t="s">
        <v>6</v>
      </c>
      <c r="C95" s="27"/>
      <c r="D95" s="21"/>
      <c r="E95" s="38"/>
      <c r="F95" s="38"/>
      <c r="G95" s="38"/>
    </row>
    <row r="96" spans="1:7" ht="15.75" customHeight="1" x14ac:dyDescent="0.25">
      <c r="A96" s="11" t="s">
        <v>3</v>
      </c>
      <c r="B96" s="13" t="s">
        <v>11</v>
      </c>
      <c r="C96" s="25" t="s">
        <v>19</v>
      </c>
      <c r="D96" s="17">
        <v>12500</v>
      </c>
      <c r="E96" s="167" t="s">
        <v>112</v>
      </c>
      <c r="F96" s="167" t="s">
        <v>25</v>
      </c>
      <c r="G96" s="167" t="s">
        <v>25</v>
      </c>
    </row>
    <row r="97" spans="1:7" x14ac:dyDescent="0.25">
      <c r="A97" s="11" t="s">
        <v>3</v>
      </c>
      <c r="B97" s="13" t="s">
        <v>9</v>
      </c>
      <c r="C97" s="25" t="s">
        <v>10</v>
      </c>
      <c r="D97" s="17">
        <v>4000</v>
      </c>
      <c r="E97" s="165"/>
      <c r="F97" s="165"/>
      <c r="G97" s="165"/>
    </row>
    <row r="98" spans="1:7" x14ac:dyDescent="0.25">
      <c r="A98" s="11" t="s">
        <v>3</v>
      </c>
      <c r="B98" s="13" t="s">
        <v>113</v>
      </c>
      <c r="C98" s="25" t="s">
        <v>10</v>
      </c>
      <c r="D98" s="17">
        <v>140</v>
      </c>
      <c r="E98" s="165"/>
      <c r="F98" s="165"/>
      <c r="G98" s="165"/>
    </row>
    <row r="99" spans="1:7" x14ac:dyDescent="0.25">
      <c r="A99" s="11" t="s">
        <v>3</v>
      </c>
      <c r="B99" s="13" t="s">
        <v>114</v>
      </c>
      <c r="C99" s="25" t="s">
        <v>10</v>
      </c>
      <c r="D99" s="17">
        <v>120</v>
      </c>
      <c r="E99" s="165"/>
      <c r="F99" s="165"/>
      <c r="G99" s="165"/>
    </row>
    <row r="100" spans="1:7" x14ac:dyDescent="0.25">
      <c r="A100" s="11" t="s">
        <v>3</v>
      </c>
      <c r="B100" s="13" t="s">
        <v>115</v>
      </c>
      <c r="C100" s="25" t="s">
        <v>10</v>
      </c>
      <c r="D100" s="17">
        <v>80</v>
      </c>
      <c r="E100" s="165"/>
      <c r="F100" s="165"/>
      <c r="G100" s="165"/>
    </row>
    <row r="101" spans="1:7" x14ac:dyDescent="0.25">
      <c r="A101" s="5">
        <v>2</v>
      </c>
      <c r="B101" s="13" t="s">
        <v>7</v>
      </c>
      <c r="C101" s="12"/>
      <c r="D101" s="20"/>
      <c r="E101" s="165"/>
      <c r="F101" s="165"/>
      <c r="G101" s="165"/>
    </row>
    <row r="102" spans="1:7" x14ac:dyDescent="0.25">
      <c r="A102" s="11" t="s">
        <v>3</v>
      </c>
      <c r="B102" s="13" t="s">
        <v>9</v>
      </c>
      <c r="C102" s="25" t="s">
        <v>10</v>
      </c>
      <c r="D102" s="17">
        <v>4000</v>
      </c>
      <c r="E102" s="165"/>
      <c r="F102" s="165"/>
      <c r="G102" s="165"/>
    </row>
    <row r="103" spans="1:7" x14ac:dyDescent="0.25">
      <c r="A103" s="11" t="s">
        <v>3</v>
      </c>
      <c r="B103" s="13" t="s">
        <v>113</v>
      </c>
      <c r="C103" s="25" t="s">
        <v>10</v>
      </c>
      <c r="D103" s="17">
        <v>140</v>
      </c>
      <c r="E103" s="165"/>
      <c r="F103" s="165"/>
      <c r="G103" s="165"/>
    </row>
    <row r="104" spans="1:7" x14ac:dyDescent="0.25">
      <c r="A104" s="11" t="s">
        <v>3</v>
      </c>
      <c r="B104" s="13" t="s">
        <v>114</v>
      </c>
      <c r="C104" s="25" t="s">
        <v>10</v>
      </c>
      <c r="D104" s="17">
        <v>120</v>
      </c>
      <c r="E104" s="165"/>
      <c r="F104" s="165"/>
      <c r="G104" s="165"/>
    </row>
    <row r="105" spans="1:7" x14ac:dyDescent="0.25">
      <c r="A105" s="11" t="s">
        <v>3</v>
      </c>
      <c r="B105" s="13" t="s">
        <v>115</v>
      </c>
      <c r="C105" s="25" t="s">
        <v>10</v>
      </c>
      <c r="D105" s="17">
        <v>80</v>
      </c>
      <c r="E105" s="165"/>
      <c r="F105" s="165"/>
      <c r="G105" s="165"/>
    </row>
    <row r="106" spans="1:7" x14ac:dyDescent="0.25">
      <c r="A106" s="11" t="s">
        <v>3</v>
      </c>
      <c r="B106" s="13" t="s">
        <v>5</v>
      </c>
      <c r="C106" s="25" t="s">
        <v>10</v>
      </c>
      <c r="D106" s="17">
        <v>150</v>
      </c>
      <c r="E106" s="166"/>
      <c r="F106" s="166"/>
      <c r="G106" s="166"/>
    </row>
    <row r="107" spans="1:7" x14ac:dyDescent="0.25">
      <c r="A107" s="78"/>
      <c r="B107" s="52"/>
      <c r="C107" s="28"/>
      <c r="D107" s="53"/>
      <c r="E107" s="28"/>
      <c r="F107" s="79"/>
      <c r="G107" s="79"/>
    </row>
    <row r="108" spans="1:7" ht="27.75" customHeight="1" x14ac:dyDescent="0.25">
      <c r="A108" s="168" t="s">
        <v>105</v>
      </c>
      <c r="B108" s="168"/>
      <c r="C108" s="168"/>
      <c r="D108" s="168"/>
      <c r="E108" s="168"/>
      <c r="F108" s="168"/>
      <c r="G108" s="168"/>
    </row>
    <row r="109" spans="1:7" x14ac:dyDescent="0.25">
      <c r="A109" s="76"/>
      <c r="B109" s="76"/>
      <c r="C109" s="76"/>
      <c r="D109" s="76"/>
      <c r="E109" s="76"/>
      <c r="F109" s="76"/>
      <c r="G109" s="76"/>
    </row>
    <row r="110" spans="1:7" ht="18.75" x14ac:dyDescent="0.25">
      <c r="A110" s="169" t="s">
        <v>1</v>
      </c>
      <c r="B110" s="171" t="s">
        <v>69</v>
      </c>
      <c r="C110" s="171" t="s">
        <v>0</v>
      </c>
      <c r="D110" s="171" t="s">
        <v>12</v>
      </c>
      <c r="E110" s="171" t="s">
        <v>94</v>
      </c>
      <c r="F110" s="173" t="s">
        <v>13</v>
      </c>
      <c r="G110" s="173"/>
    </row>
    <row r="111" spans="1:7" x14ac:dyDescent="0.25">
      <c r="A111" s="170"/>
      <c r="B111" s="172"/>
      <c r="C111" s="172"/>
      <c r="D111" s="172"/>
      <c r="E111" s="172"/>
      <c r="F111" s="90" t="s">
        <v>15</v>
      </c>
      <c r="G111" s="90" t="s">
        <v>16</v>
      </c>
    </row>
    <row r="112" spans="1:7" ht="23.25" customHeight="1" x14ac:dyDescent="0.25">
      <c r="A112" s="26">
        <v>1</v>
      </c>
      <c r="B112" s="19" t="s">
        <v>6</v>
      </c>
      <c r="C112" s="88"/>
      <c r="D112" s="88"/>
      <c r="E112" s="88"/>
      <c r="F112" s="88"/>
      <c r="G112" s="88"/>
    </row>
    <row r="113" spans="1:7" ht="23.25" customHeight="1" x14ac:dyDescent="0.25">
      <c r="A113" s="111" t="s">
        <v>3</v>
      </c>
      <c r="B113" s="112" t="s">
        <v>2</v>
      </c>
      <c r="C113" s="89" t="s">
        <v>19</v>
      </c>
      <c r="D113" s="113">
        <v>111000</v>
      </c>
      <c r="E113" s="165" t="s">
        <v>242</v>
      </c>
      <c r="F113" s="167" t="s">
        <v>25</v>
      </c>
      <c r="G113" s="167" t="s">
        <v>25</v>
      </c>
    </row>
    <row r="114" spans="1:7" ht="23.25" customHeight="1" x14ac:dyDescent="0.25">
      <c r="A114" s="111" t="s">
        <v>3</v>
      </c>
      <c r="B114" s="19" t="s">
        <v>9</v>
      </c>
      <c r="C114" s="25" t="s">
        <v>10</v>
      </c>
      <c r="D114" s="17">
        <v>4000</v>
      </c>
      <c r="E114" s="165"/>
      <c r="F114" s="165"/>
      <c r="G114" s="165"/>
    </row>
    <row r="115" spans="1:7" ht="23.25" customHeight="1" x14ac:dyDescent="0.25">
      <c r="A115" s="111" t="s">
        <v>3</v>
      </c>
      <c r="B115" s="19" t="s">
        <v>4</v>
      </c>
      <c r="C115" s="25" t="s">
        <v>10</v>
      </c>
      <c r="D115" s="17">
        <v>87</v>
      </c>
      <c r="E115" s="165"/>
      <c r="F115" s="165"/>
      <c r="G115" s="165"/>
    </row>
    <row r="116" spans="1:7" ht="23.25" customHeight="1" x14ac:dyDescent="0.25">
      <c r="A116" s="111" t="s">
        <v>3</v>
      </c>
      <c r="B116" s="19" t="s">
        <v>18</v>
      </c>
      <c r="C116" s="25" t="s">
        <v>10</v>
      </c>
      <c r="D116" s="17">
        <v>750</v>
      </c>
      <c r="E116" s="165"/>
      <c r="F116" s="165"/>
      <c r="G116" s="165"/>
    </row>
    <row r="117" spans="1:7" ht="23.25" customHeight="1" x14ac:dyDescent="0.25">
      <c r="A117" s="111" t="s">
        <v>3</v>
      </c>
      <c r="B117" s="19" t="s">
        <v>17</v>
      </c>
      <c r="C117" s="25" t="s">
        <v>10</v>
      </c>
      <c r="D117" s="114">
        <v>166.7</v>
      </c>
      <c r="E117" s="165"/>
      <c r="F117" s="165"/>
      <c r="G117" s="165"/>
    </row>
    <row r="118" spans="1:7" ht="23.25" customHeight="1" x14ac:dyDescent="0.25">
      <c r="A118" s="5">
        <v>2</v>
      </c>
      <c r="B118" s="19" t="s">
        <v>7</v>
      </c>
      <c r="C118" s="25"/>
      <c r="D118" s="115"/>
      <c r="E118" s="165"/>
      <c r="F118" s="165"/>
      <c r="G118" s="165"/>
    </row>
    <row r="119" spans="1:7" ht="23.25" customHeight="1" x14ac:dyDescent="0.25">
      <c r="A119" s="11" t="s">
        <v>3</v>
      </c>
      <c r="B119" s="19" t="s">
        <v>9</v>
      </c>
      <c r="C119" s="25" t="s">
        <v>10</v>
      </c>
      <c r="D119" s="17">
        <v>4000</v>
      </c>
      <c r="E119" s="165"/>
      <c r="F119" s="165"/>
      <c r="G119" s="165"/>
    </row>
    <row r="120" spans="1:7" ht="23.25" customHeight="1" x14ac:dyDescent="0.25">
      <c r="A120" s="11" t="s">
        <v>3</v>
      </c>
      <c r="B120" s="19" t="s">
        <v>4</v>
      </c>
      <c r="C120" s="25" t="s">
        <v>10</v>
      </c>
      <c r="D120" s="17">
        <v>87</v>
      </c>
      <c r="E120" s="165"/>
      <c r="F120" s="165"/>
      <c r="G120" s="165"/>
    </row>
    <row r="121" spans="1:7" ht="23.25" customHeight="1" x14ac:dyDescent="0.25">
      <c r="A121" s="11" t="s">
        <v>3</v>
      </c>
      <c r="B121" s="19" t="s">
        <v>18</v>
      </c>
      <c r="C121" s="25" t="s">
        <v>10</v>
      </c>
      <c r="D121" s="17">
        <v>750</v>
      </c>
      <c r="E121" s="165"/>
      <c r="F121" s="165"/>
      <c r="G121" s="165"/>
    </row>
    <row r="122" spans="1:7" ht="23.25" customHeight="1" x14ac:dyDescent="0.25">
      <c r="A122" s="11" t="s">
        <v>3</v>
      </c>
      <c r="B122" s="19" t="s">
        <v>17</v>
      </c>
      <c r="C122" s="25" t="s">
        <v>10</v>
      </c>
      <c r="D122" s="114">
        <v>166.7</v>
      </c>
      <c r="E122" s="165"/>
      <c r="F122" s="165"/>
      <c r="G122" s="165"/>
    </row>
    <row r="123" spans="1:7" ht="23.25" customHeight="1" x14ac:dyDescent="0.25">
      <c r="A123" s="5">
        <v>3</v>
      </c>
      <c r="B123" s="19" t="s">
        <v>8</v>
      </c>
      <c r="C123" s="25"/>
      <c r="D123" s="115"/>
      <c r="E123" s="165"/>
      <c r="F123" s="165"/>
      <c r="G123" s="165"/>
    </row>
    <row r="124" spans="1:7" ht="23.25" customHeight="1" x14ac:dyDescent="0.25">
      <c r="A124" s="11" t="s">
        <v>3</v>
      </c>
      <c r="B124" s="19" t="s">
        <v>9</v>
      </c>
      <c r="C124" s="25" t="s">
        <v>10</v>
      </c>
      <c r="D124" s="17">
        <v>4000</v>
      </c>
      <c r="E124" s="165"/>
      <c r="F124" s="165"/>
      <c r="G124" s="165"/>
    </row>
    <row r="125" spans="1:7" ht="23.25" customHeight="1" x14ac:dyDescent="0.25">
      <c r="A125" s="11" t="s">
        <v>3</v>
      </c>
      <c r="B125" s="19" t="s">
        <v>4</v>
      </c>
      <c r="C125" s="25" t="s">
        <v>10</v>
      </c>
      <c r="D125" s="17">
        <v>87</v>
      </c>
      <c r="E125" s="165"/>
      <c r="F125" s="165"/>
      <c r="G125" s="165"/>
    </row>
    <row r="126" spans="1:7" ht="23.25" customHeight="1" x14ac:dyDescent="0.25">
      <c r="A126" s="11" t="s">
        <v>3</v>
      </c>
      <c r="B126" s="19" t="s">
        <v>18</v>
      </c>
      <c r="C126" s="25" t="s">
        <v>10</v>
      </c>
      <c r="D126" s="17">
        <v>750</v>
      </c>
      <c r="E126" s="165"/>
      <c r="F126" s="165"/>
      <c r="G126" s="165"/>
    </row>
    <row r="127" spans="1:7" ht="23.25" customHeight="1" x14ac:dyDescent="0.25">
      <c r="A127" s="11" t="s">
        <v>3</v>
      </c>
      <c r="B127" s="19" t="s">
        <v>17</v>
      </c>
      <c r="C127" s="25" t="s">
        <v>10</v>
      </c>
      <c r="D127" s="114">
        <v>166.7</v>
      </c>
      <c r="E127" s="166"/>
      <c r="F127" s="166"/>
      <c r="G127" s="166"/>
    </row>
    <row r="128" spans="1:7" ht="51.75" customHeight="1" x14ac:dyDescent="0.25">
      <c r="A128" s="184" t="s">
        <v>106</v>
      </c>
      <c r="B128" s="185"/>
      <c r="C128" s="185"/>
      <c r="D128" s="185"/>
      <c r="E128" s="185"/>
      <c r="F128" s="185"/>
      <c r="G128" s="186"/>
    </row>
    <row r="129" spans="1:7" ht="18.75" x14ac:dyDescent="0.25">
      <c r="A129" s="169" t="s">
        <v>1</v>
      </c>
      <c r="B129" s="171" t="s">
        <v>69</v>
      </c>
      <c r="C129" s="171" t="s">
        <v>0</v>
      </c>
      <c r="D129" s="171" t="s">
        <v>12</v>
      </c>
      <c r="E129" s="171" t="s">
        <v>94</v>
      </c>
      <c r="F129" s="173" t="s">
        <v>13</v>
      </c>
      <c r="G129" s="173"/>
    </row>
    <row r="130" spans="1:7" x14ac:dyDescent="0.25">
      <c r="A130" s="170"/>
      <c r="B130" s="172"/>
      <c r="C130" s="172"/>
      <c r="D130" s="172"/>
      <c r="E130" s="172"/>
      <c r="F130" s="77" t="s">
        <v>15</v>
      </c>
      <c r="G130" s="77" t="s">
        <v>16</v>
      </c>
    </row>
    <row r="131" spans="1:7" ht="20.25" customHeight="1" x14ac:dyDescent="0.25">
      <c r="A131" s="80">
        <v>1</v>
      </c>
      <c r="B131" s="19" t="s">
        <v>6</v>
      </c>
      <c r="C131" s="27"/>
      <c r="D131" s="27"/>
      <c r="E131" s="27"/>
      <c r="F131" s="27"/>
      <c r="G131" s="27"/>
    </row>
    <row r="132" spans="1:7" ht="30.75" customHeight="1" x14ac:dyDescent="0.25">
      <c r="A132" s="5" t="s">
        <v>3</v>
      </c>
      <c r="B132" s="13" t="s">
        <v>28</v>
      </c>
      <c r="C132" s="25" t="s">
        <v>30</v>
      </c>
      <c r="D132" s="17">
        <v>10000</v>
      </c>
      <c r="E132" s="167" t="s">
        <v>111</v>
      </c>
      <c r="F132" s="167" t="s">
        <v>35</v>
      </c>
      <c r="G132" s="167" t="s">
        <v>67</v>
      </c>
    </row>
    <row r="133" spans="1:7" ht="48.75" customHeight="1" x14ac:dyDescent="0.25">
      <c r="A133" s="5" t="s">
        <v>3</v>
      </c>
      <c r="B133" s="13" t="s">
        <v>29</v>
      </c>
      <c r="C133" s="25" t="s">
        <v>30</v>
      </c>
      <c r="D133" s="17">
        <v>1000</v>
      </c>
      <c r="E133" s="181"/>
      <c r="F133" s="165"/>
      <c r="G133" s="165"/>
    </row>
    <row r="134" spans="1:7" ht="20.25" customHeight="1" x14ac:dyDescent="0.25">
      <c r="A134" s="5" t="s">
        <v>3</v>
      </c>
      <c r="B134" s="13" t="s">
        <v>9</v>
      </c>
      <c r="C134" s="25" t="s">
        <v>107</v>
      </c>
      <c r="D134" s="17">
        <v>2000</v>
      </c>
      <c r="E134" s="81"/>
      <c r="F134" s="165"/>
      <c r="G134" s="165"/>
    </row>
    <row r="135" spans="1:7" ht="20.25" customHeight="1" x14ac:dyDescent="0.25">
      <c r="A135" s="5" t="s">
        <v>3</v>
      </c>
      <c r="B135" s="82" t="s">
        <v>31</v>
      </c>
      <c r="C135" s="25" t="s">
        <v>107</v>
      </c>
      <c r="D135" s="17">
        <v>100</v>
      </c>
      <c r="E135" s="187"/>
      <c r="F135" s="165"/>
      <c r="G135" s="165"/>
    </row>
    <row r="136" spans="1:7" ht="20.25" customHeight="1" x14ac:dyDescent="0.25">
      <c r="A136" s="5" t="s">
        <v>3</v>
      </c>
      <c r="B136" s="13" t="s">
        <v>32</v>
      </c>
      <c r="C136" s="25" t="s">
        <v>107</v>
      </c>
      <c r="D136" s="17">
        <v>90</v>
      </c>
      <c r="E136" s="188"/>
      <c r="F136" s="165"/>
      <c r="G136" s="165"/>
    </row>
    <row r="137" spans="1:7" ht="20.25" customHeight="1" x14ac:dyDescent="0.25">
      <c r="A137" s="5" t="s">
        <v>3</v>
      </c>
      <c r="B137" s="13" t="s">
        <v>33</v>
      </c>
      <c r="C137" s="25" t="s">
        <v>107</v>
      </c>
      <c r="D137" s="17">
        <v>120</v>
      </c>
      <c r="E137" s="188"/>
      <c r="F137" s="165"/>
      <c r="G137" s="165"/>
    </row>
    <row r="138" spans="1:7" ht="20.25" customHeight="1" x14ac:dyDescent="0.25">
      <c r="A138" s="5" t="s">
        <v>3</v>
      </c>
      <c r="B138" s="82" t="s">
        <v>34</v>
      </c>
      <c r="C138" s="25" t="s">
        <v>108</v>
      </c>
      <c r="D138" s="17">
        <v>1000</v>
      </c>
      <c r="E138" s="188"/>
      <c r="F138" s="165"/>
      <c r="G138" s="165"/>
    </row>
    <row r="139" spans="1:7" ht="33" customHeight="1" x14ac:dyDescent="0.25">
      <c r="A139" s="5">
        <v>2</v>
      </c>
      <c r="B139" s="82" t="s">
        <v>109</v>
      </c>
      <c r="C139" s="12"/>
      <c r="D139" s="20"/>
      <c r="E139" s="188"/>
      <c r="F139" s="165"/>
      <c r="G139" s="165"/>
    </row>
    <row r="140" spans="1:7" ht="20.25" customHeight="1" x14ac:dyDescent="0.25">
      <c r="A140" s="5" t="s">
        <v>3</v>
      </c>
      <c r="B140" s="13" t="s">
        <v>9</v>
      </c>
      <c r="C140" s="25" t="s">
        <v>107</v>
      </c>
      <c r="D140" s="17">
        <v>2400</v>
      </c>
      <c r="E140" s="188"/>
      <c r="F140" s="165"/>
      <c r="G140" s="165"/>
    </row>
    <row r="141" spans="1:7" ht="20.25" customHeight="1" x14ac:dyDescent="0.25">
      <c r="A141" s="5" t="s">
        <v>3</v>
      </c>
      <c r="B141" s="13" t="s">
        <v>31</v>
      </c>
      <c r="C141" s="25" t="s">
        <v>107</v>
      </c>
      <c r="D141" s="17">
        <v>100</v>
      </c>
      <c r="E141" s="188"/>
      <c r="F141" s="165"/>
      <c r="G141" s="165"/>
    </row>
    <row r="142" spans="1:7" ht="20.25" customHeight="1" x14ac:dyDescent="0.25">
      <c r="A142" s="5" t="s">
        <v>3</v>
      </c>
      <c r="B142" s="13" t="s">
        <v>32</v>
      </c>
      <c r="C142" s="25" t="s">
        <v>107</v>
      </c>
      <c r="D142" s="17">
        <v>90</v>
      </c>
      <c r="E142" s="188"/>
      <c r="F142" s="165"/>
      <c r="G142" s="165"/>
    </row>
    <row r="143" spans="1:7" ht="20.25" customHeight="1" x14ac:dyDescent="0.25">
      <c r="A143" s="5" t="s">
        <v>3</v>
      </c>
      <c r="B143" s="13" t="s">
        <v>33</v>
      </c>
      <c r="C143" s="25" t="s">
        <v>107</v>
      </c>
      <c r="D143" s="17">
        <v>120</v>
      </c>
      <c r="E143" s="188"/>
      <c r="F143" s="165"/>
      <c r="G143" s="165"/>
    </row>
    <row r="144" spans="1:7" ht="20.25" customHeight="1" x14ac:dyDescent="0.25">
      <c r="A144" s="5" t="s">
        <v>3</v>
      </c>
      <c r="B144" s="13" t="s">
        <v>34</v>
      </c>
      <c r="C144" s="25" t="s">
        <v>108</v>
      </c>
      <c r="D144" s="17">
        <v>1000</v>
      </c>
      <c r="E144" s="189"/>
      <c r="F144" s="166"/>
      <c r="G144" s="166"/>
    </row>
    <row r="145" spans="1:7" x14ac:dyDescent="0.25">
      <c r="A145" s="73"/>
      <c r="B145" s="83"/>
      <c r="C145" s="84"/>
      <c r="D145" s="85"/>
      <c r="E145" s="86"/>
      <c r="F145" s="28"/>
      <c r="G145" s="28"/>
    </row>
    <row r="146" spans="1:7" x14ac:dyDescent="0.25">
      <c r="A146" s="168" t="s">
        <v>110</v>
      </c>
      <c r="B146" s="168"/>
      <c r="C146" s="168"/>
      <c r="D146" s="168"/>
      <c r="E146" s="168"/>
      <c r="F146" s="168"/>
      <c r="G146" s="168"/>
    </row>
    <row r="147" spans="1:7" x14ac:dyDescent="0.25">
      <c r="A147" s="87"/>
      <c r="B147" s="87"/>
      <c r="C147" s="87"/>
      <c r="D147" s="87"/>
      <c r="E147" s="87"/>
      <c r="F147" s="87"/>
      <c r="G147" s="87"/>
    </row>
    <row r="148" spans="1:7" x14ac:dyDescent="0.25">
      <c r="A148" s="87"/>
      <c r="B148" s="87"/>
      <c r="C148" s="87"/>
      <c r="D148" s="87"/>
      <c r="E148" s="87"/>
      <c r="F148" s="87"/>
      <c r="G148" s="87"/>
    </row>
    <row r="149" spans="1:7" ht="18.75" x14ac:dyDescent="0.25">
      <c r="A149" s="169" t="s">
        <v>1</v>
      </c>
      <c r="B149" s="171" t="s">
        <v>69</v>
      </c>
      <c r="C149" s="171" t="s">
        <v>0</v>
      </c>
      <c r="D149" s="171" t="s">
        <v>12</v>
      </c>
      <c r="E149" s="171" t="s">
        <v>94</v>
      </c>
      <c r="F149" s="173" t="s">
        <v>13</v>
      </c>
      <c r="G149" s="173"/>
    </row>
    <row r="150" spans="1:7" x14ac:dyDescent="0.25">
      <c r="A150" s="170"/>
      <c r="B150" s="172"/>
      <c r="C150" s="172"/>
      <c r="D150" s="172"/>
      <c r="E150" s="172"/>
      <c r="F150" s="77" t="s">
        <v>15</v>
      </c>
      <c r="G150" s="77" t="s">
        <v>16</v>
      </c>
    </row>
    <row r="151" spans="1:7" ht="30.75" customHeight="1" x14ac:dyDescent="0.25">
      <c r="A151" s="5" t="s">
        <v>3</v>
      </c>
      <c r="B151" s="13" t="s">
        <v>2</v>
      </c>
      <c r="C151" s="25" t="s">
        <v>19</v>
      </c>
      <c r="D151" s="17">
        <v>70000</v>
      </c>
      <c r="E151" s="174" t="s">
        <v>41</v>
      </c>
      <c r="F151" s="167" t="s">
        <v>278</v>
      </c>
      <c r="G151" s="167" t="s">
        <v>278</v>
      </c>
    </row>
    <row r="152" spans="1:7" ht="30.75" customHeight="1" x14ac:dyDescent="0.25">
      <c r="A152" s="5" t="s">
        <v>3</v>
      </c>
      <c r="B152" s="13" t="s">
        <v>42</v>
      </c>
      <c r="C152" s="25" t="s">
        <v>10</v>
      </c>
      <c r="D152" s="17">
        <v>15000</v>
      </c>
      <c r="E152" s="174"/>
      <c r="F152" s="165"/>
      <c r="G152" s="165"/>
    </row>
    <row r="153" spans="1:7" ht="30.75" customHeight="1" x14ac:dyDescent="0.25">
      <c r="A153" s="5" t="s">
        <v>3</v>
      </c>
      <c r="B153" s="13" t="s">
        <v>21</v>
      </c>
      <c r="C153" s="25" t="s">
        <v>10</v>
      </c>
      <c r="D153" s="17">
        <v>1000</v>
      </c>
      <c r="E153" s="175"/>
      <c r="F153" s="165"/>
      <c r="G153" s="165"/>
    </row>
    <row r="154" spans="1:7" ht="30.75" customHeight="1" x14ac:dyDescent="0.25">
      <c r="A154" s="5" t="s">
        <v>3</v>
      </c>
      <c r="B154" s="13" t="s">
        <v>43</v>
      </c>
      <c r="C154" s="25" t="s">
        <v>10</v>
      </c>
      <c r="D154" s="17">
        <v>200</v>
      </c>
      <c r="E154" s="24"/>
      <c r="F154" s="165"/>
      <c r="G154" s="165"/>
    </row>
    <row r="155" spans="1:7" ht="30.75" customHeight="1" x14ac:dyDescent="0.25">
      <c r="A155" s="5" t="s">
        <v>3</v>
      </c>
      <c r="B155" s="13" t="s">
        <v>44</v>
      </c>
      <c r="C155" s="25" t="s">
        <v>10</v>
      </c>
      <c r="D155" s="17">
        <v>150</v>
      </c>
      <c r="E155" s="24"/>
      <c r="F155" s="165"/>
      <c r="G155" s="165"/>
    </row>
    <row r="156" spans="1:7" ht="30.75" customHeight="1" x14ac:dyDescent="0.25">
      <c r="A156" s="5" t="s">
        <v>3</v>
      </c>
      <c r="B156" s="13" t="s">
        <v>243</v>
      </c>
      <c r="C156" s="25" t="s">
        <v>10</v>
      </c>
      <c r="D156" s="17">
        <v>100</v>
      </c>
      <c r="E156" s="24"/>
      <c r="F156" s="166"/>
      <c r="G156" s="166"/>
    </row>
    <row r="157" spans="1:7" ht="43.5" customHeight="1" x14ac:dyDescent="0.25">
      <c r="A157" s="220" t="s">
        <v>373</v>
      </c>
      <c r="B157" s="220"/>
      <c r="C157" s="220"/>
      <c r="D157" s="220"/>
      <c r="E157" s="220"/>
      <c r="F157" s="220"/>
      <c r="G157" s="220"/>
    </row>
    <row r="158" spans="1:7" ht="23.25" customHeight="1" x14ac:dyDescent="0.25">
      <c r="A158" s="227" t="s">
        <v>1</v>
      </c>
      <c r="B158" s="228" t="s">
        <v>369</v>
      </c>
      <c r="C158" s="227" t="s">
        <v>0</v>
      </c>
      <c r="D158" s="229" t="s">
        <v>12</v>
      </c>
      <c r="E158" s="228" t="s">
        <v>370</v>
      </c>
      <c r="F158" s="225" t="s">
        <v>13</v>
      </c>
      <c r="G158" s="226"/>
    </row>
    <row r="159" spans="1:7" ht="45" customHeight="1" x14ac:dyDescent="0.25">
      <c r="A159" s="227"/>
      <c r="B159" s="228"/>
      <c r="C159" s="227"/>
      <c r="D159" s="229"/>
      <c r="E159" s="227"/>
      <c r="F159" s="141" t="s">
        <v>15</v>
      </c>
      <c r="G159" s="142" t="s">
        <v>16</v>
      </c>
    </row>
    <row r="160" spans="1:7" ht="46.5" customHeight="1" x14ac:dyDescent="0.25">
      <c r="A160" s="143" t="s">
        <v>3</v>
      </c>
      <c r="B160" s="144" t="s">
        <v>2</v>
      </c>
      <c r="C160" s="145" t="s">
        <v>372</v>
      </c>
      <c r="D160" s="146">
        <v>50000</v>
      </c>
      <c r="E160" s="217" t="s">
        <v>375</v>
      </c>
      <c r="F160" s="221" t="s">
        <v>371</v>
      </c>
      <c r="G160" s="222"/>
    </row>
    <row r="161" spans="1:7" ht="61.5" customHeight="1" x14ac:dyDescent="0.25">
      <c r="A161" s="143" t="s">
        <v>3</v>
      </c>
      <c r="B161" s="144" t="s">
        <v>31</v>
      </c>
      <c r="C161" s="145" t="s">
        <v>10</v>
      </c>
      <c r="D161" s="146">
        <v>100</v>
      </c>
      <c r="E161" s="218"/>
      <c r="F161" s="174"/>
      <c r="G161" s="223"/>
    </row>
    <row r="162" spans="1:7" ht="45.75" customHeight="1" x14ac:dyDescent="0.25">
      <c r="A162" s="143" t="s">
        <v>3</v>
      </c>
      <c r="B162" s="144" t="s">
        <v>32</v>
      </c>
      <c r="C162" s="145" t="s">
        <v>10</v>
      </c>
      <c r="D162" s="146">
        <v>50</v>
      </c>
      <c r="E162" s="218"/>
      <c r="F162" s="174"/>
      <c r="G162" s="223"/>
    </row>
    <row r="163" spans="1:7" ht="63" customHeight="1" x14ac:dyDescent="0.25">
      <c r="A163" s="143" t="s">
        <v>3</v>
      </c>
      <c r="B163" s="144" t="s">
        <v>374</v>
      </c>
      <c r="C163" s="145" t="s">
        <v>10</v>
      </c>
      <c r="D163" s="146">
        <v>150</v>
      </c>
      <c r="E163" s="219"/>
      <c r="F163" s="175"/>
      <c r="G163" s="224"/>
    </row>
  </sheetData>
  <mergeCells count="102">
    <mergeCell ref="E160:E163"/>
    <mergeCell ref="A157:G157"/>
    <mergeCell ref="F160:F163"/>
    <mergeCell ref="G160:G163"/>
    <mergeCell ref="F158:G158"/>
    <mergeCell ref="A158:A159"/>
    <mergeCell ref="B158:B159"/>
    <mergeCell ref="C158:C159"/>
    <mergeCell ref="D158:D159"/>
    <mergeCell ref="E158:E159"/>
    <mergeCell ref="A1:G1"/>
    <mergeCell ref="A4:G4"/>
    <mergeCell ref="A5:A6"/>
    <mergeCell ref="B5:B6"/>
    <mergeCell ref="C5:C6"/>
    <mergeCell ref="D5:D6"/>
    <mergeCell ref="E5:E6"/>
    <mergeCell ref="F5:G5"/>
    <mergeCell ref="A2:G2"/>
    <mergeCell ref="A3:G3"/>
    <mergeCell ref="A79:A80"/>
    <mergeCell ref="B79:B80"/>
    <mergeCell ref="I5:I6"/>
    <mergeCell ref="J5:J6"/>
    <mergeCell ref="E25:E27"/>
    <mergeCell ref="F25:F46"/>
    <mergeCell ref="G25:G46"/>
    <mergeCell ref="E28:E46"/>
    <mergeCell ref="G7:G19"/>
    <mergeCell ref="I7:I9"/>
    <mergeCell ref="D129:D130"/>
    <mergeCell ref="E129:E130"/>
    <mergeCell ref="F129:G129"/>
    <mergeCell ref="E82:E89"/>
    <mergeCell ref="F82:F89"/>
    <mergeCell ref="G82:G89"/>
    <mergeCell ref="F7:F19"/>
    <mergeCell ref="E7:E9"/>
    <mergeCell ref="E10:E19"/>
    <mergeCell ref="E52:E55"/>
    <mergeCell ref="F52:F74"/>
    <mergeCell ref="G52:G74"/>
    <mergeCell ref="E56:E74"/>
    <mergeCell ref="A21:G21"/>
    <mergeCell ref="E79:E80"/>
    <mergeCell ref="F79:G79"/>
    <mergeCell ref="A22:A23"/>
    <mergeCell ref="B22:B23"/>
    <mergeCell ref="C22:C23"/>
    <mergeCell ref="D22:D23"/>
    <mergeCell ref="F48:G48"/>
    <mergeCell ref="A75:G75"/>
    <mergeCell ref="A76:G76"/>
    <mergeCell ref="A77:G77"/>
    <mergeCell ref="E151:E153"/>
    <mergeCell ref="F151:F156"/>
    <mergeCell ref="G151:G156"/>
    <mergeCell ref="E22:E23"/>
    <mergeCell ref="F22:G22"/>
    <mergeCell ref="A47:G47"/>
    <mergeCell ref="A48:A49"/>
    <mergeCell ref="B48:B49"/>
    <mergeCell ref="C48:C49"/>
    <mergeCell ref="D48:D49"/>
    <mergeCell ref="E48:E49"/>
    <mergeCell ref="E132:E133"/>
    <mergeCell ref="F132:F144"/>
    <mergeCell ref="G132:G144"/>
    <mergeCell ref="C79:C80"/>
    <mergeCell ref="D79:D80"/>
    <mergeCell ref="F93:G93"/>
    <mergeCell ref="A91:G91"/>
    <mergeCell ref="A128:G128"/>
    <mergeCell ref="A129:A130"/>
    <mergeCell ref="B129:B130"/>
    <mergeCell ref="G113:G127"/>
    <mergeCell ref="A108:G108"/>
    <mergeCell ref="A110:A111"/>
    <mergeCell ref="A93:A94"/>
    <mergeCell ref="B93:B94"/>
    <mergeCell ref="C93:C94"/>
    <mergeCell ref="D93:D94"/>
    <mergeCell ref="E93:E94"/>
    <mergeCell ref="E113:E127"/>
    <mergeCell ref="F113:F127"/>
    <mergeCell ref="A146:G146"/>
    <mergeCell ref="A149:A150"/>
    <mergeCell ref="B149:B150"/>
    <mergeCell ref="C149:C150"/>
    <mergeCell ref="D149:D150"/>
    <mergeCell ref="E149:E150"/>
    <mergeCell ref="F149:G149"/>
    <mergeCell ref="E96:E106"/>
    <mergeCell ref="F96:F106"/>
    <mergeCell ref="G96:G106"/>
    <mergeCell ref="B110:B111"/>
    <mergeCell ref="C110:C111"/>
    <mergeCell ref="D110:D111"/>
    <mergeCell ref="E110:E111"/>
    <mergeCell ref="F110:G110"/>
    <mergeCell ref="E135:E144"/>
    <mergeCell ref="C129:C130"/>
  </mergeCells>
  <pageMargins left="0.81" right="0.39" top="0.39" bottom="0.54" header="0.18" footer="0.3"/>
  <pageSetup paperSize="9" scale="80" orientation="landscape" horizontalDpi="300" verticalDpi="300" r:id="rId1"/>
  <headerFooter differentFirst="1">
    <oddHeader>&amp;C &amp;P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workbookViewId="0">
      <selection activeCell="M16" sqref="M16"/>
    </sheetView>
  </sheetViews>
  <sheetFormatPr defaultRowHeight="15.75" x14ac:dyDescent="0.25"/>
  <cols>
    <col min="1" max="1" width="5" customWidth="1"/>
    <col min="2" max="2" width="46" customWidth="1"/>
    <col min="3" max="3" width="11.375" customWidth="1"/>
    <col min="4" max="4" width="12.75" customWidth="1"/>
  </cols>
  <sheetData>
    <row r="1" spans="1:5" ht="77.25" customHeight="1" x14ac:dyDescent="0.25">
      <c r="A1" s="230" t="s">
        <v>368</v>
      </c>
      <c r="B1" s="230"/>
      <c r="C1" s="230"/>
      <c r="D1" s="230"/>
      <c r="E1" s="132"/>
    </row>
    <row r="2" spans="1:5" ht="41.25" customHeight="1" x14ac:dyDescent="0.25">
      <c r="A2" s="237" t="s">
        <v>263</v>
      </c>
      <c r="B2" s="237"/>
      <c r="C2" s="237"/>
      <c r="D2" s="237"/>
      <c r="E2" s="133"/>
    </row>
    <row r="3" spans="1:5" ht="18.75" x14ac:dyDescent="0.25">
      <c r="A3" s="124"/>
    </row>
    <row r="4" spans="1:5" x14ac:dyDescent="0.25">
      <c r="A4" s="273" t="s">
        <v>264</v>
      </c>
      <c r="B4" s="273" t="s">
        <v>265</v>
      </c>
      <c r="C4" s="273" t="s">
        <v>0</v>
      </c>
      <c r="D4" s="274" t="s">
        <v>266</v>
      </c>
    </row>
    <row r="5" spans="1:5" x14ac:dyDescent="0.25">
      <c r="A5" s="273"/>
      <c r="B5" s="273"/>
      <c r="C5" s="273"/>
      <c r="D5" s="275"/>
    </row>
    <row r="6" spans="1:5" ht="36.75" customHeight="1" x14ac:dyDescent="0.25">
      <c r="A6" s="126">
        <v>9</v>
      </c>
      <c r="B6" s="131" t="s">
        <v>267</v>
      </c>
      <c r="C6" s="126" t="s">
        <v>268</v>
      </c>
      <c r="D6" s="127">
        <v>60000</v>
      </c>
    </row>
    <row r="7" spans="1:5" ht="36.75" customHeight="1" x14ac:dyDescent="0.25">
      <c r="A7" s="94">
        <v>10</v>
      </c>
      <c r="B7" s="128" t="s">
        <v>269</v>
      </c>
      <c r="C7" s="94" t="s">
        <v>268</v>
      </c>
      <c r="D7" s="129">
        <v>40000</v>
      </c>
    </row>
    <row r="8" spans="1:5" ht="36.75" customHeight="1" x14ac:dyDescent="0.25">
      <c r="A8" s="126">
        <v>11</v>
      </c>
      <c r="B8" s="130" t="s">
        <v>270</v>
      </c>
      <c r="C8" s="126" t="s">
        <v>268</v>
      </c>
      <c r="D8" s="129">
        <v>260000</v>
      </c>
    </row>
    <row r="9" spans="1:5" ht="36.75" customHeight="1" x14ac:dyDescent="0.25">
      <c r="A9" s="126">
        <v>12</v>
      </c>
      <c r="B9" s="130" t="s">
        <v>271</v>
      </c>
      <c r="C9" s="126" t="s">
        <v>268</v>
      </c>
      <c r="D9" s="129">
        <v>125000</v>
      </c>
    </row>
    <row r="10" spans="1:5" ht="36.75" customHeight="1" x14ac:dyDescent="0.25">
      <c r="A10" s="94">
        <v>13</v>
      </c>
      <c r="B10" s="130" t="s">
        <v>272</v>
      </c>
      <c r="C10" s="126" t="s">
        <v>268</v>
      </c>
      <c r="D10" s="129">
        <v>170000</v>
      </c>
    </row>
    <row r="11" spans="1:5" ht="36.75" customHeight="1" x14ac:dyDescent="0.25">
      <c r="A11" s="126">
        <v>14</v>
      </c>
      <c r="B11" s="130" t="s">
        <v>273</v>
      </c>
      <c r="C11" s="126" t="s">
        <v>268</v>
      </c>
      <c r="D11" s="129">
        <v>215000</v>
      </c>
    </row>
    <row r="12" spans="1:5" ht="36.75" customHeight="1" x14ac:dyDescent="0.25">
      <c r="A12" s="126">
        <v>15</v>
      </c>
      <c r="B12" s="130" t="s">
        <v>274</v>
      </c>
      <c r="C12" s="126" t="s">
        <v>268</v>
      </c>
      <c r="D12" s="129">
        <v>295000</v>
      </c>
    </row>
    <row r="13" spans="1:5" ht="36.75" customHeight="1" x14ac:dyDescent="0.25">
      <c r="A13" s="94">
        <v>16</v>
      </c>
      <c r="B13" s="130" t="s">
        <v>275</v>
      </c>
      <c r="C13" s="126" t="s">
        <v>268</v>
      </c>
      <c r="D13" s="129">
        <v>200000</v>
      </c>
    </row>
    <row r="14" spans="1:5" ht="36.75" customHeight="1" x14ac:dyDescent="0.25">
      <c r="A14" s="126">
        <v>17</v>
      </c>
      <c r="B14" s="130" t="s">
        <v>276</v>
      </c>
      <c r="C14" s="126" t="s">
        <v>268</v>
      </c>
      <c r="D14" s="129">
        <v>110000</v>
      </c>
    </row>
    <row r="15" spans="1:5" ht="36.75" customHeight="1" x14ac:dyDescent="0.25">
      <c r="A15" s="126">
        <v>18</v>
      </c>
      <c r="B15" s="130" t="s">
        <v>277</v>
      </c>
      <c r="C15" s="126" t="s">
        <v>268</v>
      </c>
      <c r="D15" s="129">
        <v>55000</v>
      </c>
    </row>
    <row r="16" spans="1:5" ht="18.75" x14ac:dyDescent="0.25">
      <c r="A16" s="125"/>
    </row>
  </sheetData>
  <mergeCells count="6">
    <mergeCell ref="A1:D1"/>
    <mergeCell ref="A2:D2"/>
    <mergeCell ref="A4:A5"/>
    <mergeCell ref="B4:B5"/>
    <mergeCell ref="C4:C5"/>
    <mergeCell ref="D4:D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E23" sqref="E23"/>
    </sheetView>
  </sheetViews>
  <sheetFormatPr defaultRowHeight="15.75" x14ac:dyDescent="0.25"/>
  <cols>
    <col min="1" max="1" width="6.25" customWidth="1"/>
    <col min="2" max="2" width="16.5" customWidth="1"/>
    <col min="3" max="3" width="10.625" customWidth="1"/>
    <col min="4" max="4" width="23.375" customWidth="1"/>
    <col min="5" max="5" width="47.875" customWidth="1"/>
    <col min="6" max="6" width="16.5" customWidth="1"/>
    <col min="10" max="10" width="9.875" bestFit="1" customWidth="1"/>
  </cols>
  <sheetData>
    <row r="1" spans="1:10" ht="63" customHeight="1" x14ac:dyDescent="0.25">
      <c r="A1" s="230" t="s">
        <v>261</v>
      </c>
      <c r="B1" s="230"/>
      <c r="C1" s="230"/>
      <c r="D1" s="230"/>
      <c r="E1" s="230"/>
      <c r="F1" s="230"/>
    </row>
    <row r="2" spans="1:10" ht="23.25" customHeight="1" x14ac:dyDescent="0.25">
      <c r="A2" s="237" t="s">
        <v>88</v>
      </c>
      <c r="B2" s="237"/>
      <c r="C2" s="237"/>
      <c r="D2" s="237"/>
      <c r="E2" s="237"/>
      <c r="F2" s="237"/>
    </row>
    <row r="3" spans="1:10" ht="20.25" customHeight="1" x14ac:dyDescent="0.25">
      <c r="A3" s="236" t="s">
        <v>68</v>
      </c>
      <c r="B3" s="236"/>
      <c r="C3" s="236"/>
      <c r="D3" s="236"/>
      <c r="E3" s="236"/>
    </row>
    <row r="4" spans="1:10" ht="24" customHeight="1" x14ac:dyDescent="0.25">
      <c r="A4" s="235" t="s">
        <v>89</v>
      </c>
      <c r="B4" s="235"/>
      <c r="C4" s="235"/>
      <c r="D4" s="235"/>
      <c r="E4" s="235"/>
    </row>
    <row r="5" spans="1:10" ht="28.5" customHeight="1" x14ac:dyDescent="0.25">
      <c r="A5" s="44" t="s">
        <v>1</v>
      </c>
      <c r="B5" s="44" t="s">
        <v>69</v>
      </c>
      <c r="C5" s="44" t="s">
        <v>0</v>
      </c>
      <c r="D5" s="44" t="s">
        <v>70</v>
      </c>
      <c r="E5" s="44" t="s">
        <v>71</v>
      </c>
      <c r="F5" s="51" t="s">
        <v>13</v>
      </c>
      <c r="G5" s="40"/>
    </row>
    <row r="6" spans="1:10" ht="26.25" customHeight="1" x14ac:dyDescent="0.25">
      <c r="A6" s="231">
        <v>1</v>
      </c>
      <c r="B6" s="232" t="s">
        <v>14</v>
      </c>
      <c r="C6" s="231" t="s">
        <v>19</v>
      </c>
      <c r="D6" s="231" t="s">
        <v>72</v>
      </c>
      <c r="E6" s="48" t="s">
        <v>73</v>
      </c>
      <c r="F6" s="234" t="s">
        <v>90</v>
      </c>
      <c r="G6" s="233"/>
    </row>
    <row r="7" spans="1:10" ht="80.25" customHeight="1" x14ac:dyDescent="0.25">
      <c r="A7" s="231"/>
      <c r="B7" s="232"/>
      <c r="C7" s="231"/>
      <c r="D7" s="231"/>
      <c r="E7" s="49" t="s">
        <v>74</v>
      </c>
      <c r="F7" s="190"/>
      <c r="G7" s="233"/>
    </row>
    <row r="8" spans="1:10" ht="45" customHeight="1" x14ac:dyDescent="0.25">
      <c r="A8" s="231"/>
      <c r="B8" s="232"/>
      <c r="C8" s="231"/>
      <c r="D8" s="231"/>
      <c r="E8" s="49" t="s">
        <v>75</v>
      </c>
      <c r="F8" s="190"/>
      <c r="G8" s="233"/>
    </row>
    <row r="9" spans="1:10" ht="22.5" customHeight="1" x14ac:dyDescent="0.25">
      <c r="A9" s="231"/>
      <c r="B9" s="232"/>
      <c r="C9" s="231"/>
      <c r="D9" s="231"/>
      <c r="E9" s="49" t="s">
        <v>76</v>
      </c>
      <c r="F9" s="190"/>
      <c r="G9" s="233"/>
    </row>
    <row r="10" spans="1:10" ht="26.25" customHeight="1" x14ac:dyDescent="0.25">
      <c r="A10" s="231"/>
      <c r="B10" s="232"/>
      <c r="C10" s="231"/>
      <c r="D10" s="231"/>
      <c r="E10" s="49" t="s">
        <v>77</v>
      </c>
      <c r="F10" s="190"/>
      <c r="G10" s="233"/>
    </row>
    <row r="11" spans="1:10" ht="21.75" customHeight="1" x14ac:dyDescent="0.25">
      <c r="A11" s="231"/>
      <c r="B11" s="232"/>
      <c r="C11" s="231"/>
      <c r="D11" s="231"/>
      <c r="E11" s="49" t="s">
        <v>78</v>
      </c>
      <c r="F11" s="190"/>
      <c r="G11" s="233"/>
    </row>
    <row r="12" spans="1:10" ht="33" customHeight="1" x14ac:dyDescent="0.25">
      <c r="A12" s="45" t="s">
        <v>80</v>
      </c>
      <c r="B12" s="46" t="s">
        <v>37</v>
      </c>
      <c r="C12" s="45" t="s">
        <v>81</v>
      </c>
      <c r="D12" s="45">
        <v>10</v>
      </c>
      <c r="E12" s="50" t="s">
        <v>79</v>
      </c>
      <c r="F12" s="190"/>
      <c r="G12" s="41"/>
    </row>
    <row r="13" spans="1:10" ht="25.5" customHeight="1" x14ac:dyDescent="0.25">
      <c r="A13" s="45">
        <v>3</v>
      </c>
      <c r="B13" s="46" t="s">
        <v>82</v>
      </c>
      <c r="C13" s="45"/>
      <c r="D13" s="47"/>
      <c r="E13" s="47"/>
      <c r="F13" s="190"/>
      <c r="G13" s="42"/>
    </row>
    <row r="14" spans="1:10" ht="32.25" customHeight="1" x14ac:dyDescent="0.25">
      <c r="A14" s="45" t="s">
        <v>3</v>
      </c>
      <c r="B14" s="46" t="s">
        <v>83</v>
      </c>
      <c r="C14" s="45" t="s">
        <v>84</v>
      </c>
      <c r="D14" s="45" t="s">
        <v>85</v>
      </c>
      <c r="E14" s="47"/>
      <c r="F14" s="190"/>
      <c r="G14" s="42"/>
      <c r="J14">
        <f>13872690*12</f>
        <v>166472280</v>
      </c>
    </row>
    <row r="15" spans="1:10" ht="30.75" customHeight="1" x14ac:dyDescent="0.25">
      <c r="A15" s="45" t="s">
        <v>3</v>
      </c>
      <c r="B15" s="46" t="s">
        <v>86</v>
      </c>
      <c r="C15" s="45" t="s">
        <v>84</v>
      </c>
      <c r="D15" s="45" t="s">
        <v>87</v>
      </c>
      <c r="E15" s="47"/>
      <c r="F15" s="191"/>
      <c r="G15" s="42"/>
    </row>
    <row r="16" spans="1:10" ht="18.75" x14ac:dyDescent="0.25">
      <c r="A16" s="39"/>
    </row>
    <row r="17" spans="1:1" x14ac:dyDescent="0.25">
      <c r="A17" s="43"/>
    </row>
  </sheetData>
  <mergeCells count="10">
    <mergeCell ref="G6:G11"/>
    <mergeCell ref="F6:F15"/>
    <mergeCell ref="A4:E4"/>
    <mergeCell ref="A3:E3"/>
    <mergeCell ref="A2:F2"/>
    <mergeCell ref="A1:F1"/>
    <mergeCell ref="A6:A11"/>
    <mergeCell ref="B6:B11"/>
    <mergeCell ref="C6:C11"/>
    <mergeCell ref="D6:D11"/>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workbookViewId="0">
      <selection activeCell="H70" sqref="H70"/>
    </sheetView>
  </sheetViews>
  <sheetFormatPr defaultRowHeight="16.5" x14ac:dyDescent="0.25"/>
  <cols>
    <col min="1" max="1" width="5.625" style="92" customWidth="1"/>
    <col min="2" max="2" width="31.5" style="92" customWidth="1"/>
    <col min="3" max="3" width="11.875" style="92" customWidth="1"/>
    <col min="4" max="4" width="12.125" style="92" customWidth="1"/>
    <col min="5" max="5" width="39.875" style="92" customWidth="1"/>
    <col min="6" max="6" width="21.125" style="92" customWidth="1"/>
    <col min="7" max="16384" width="9" style="92"/>
  </cols>
  <sheetData>
    <row r="1" spans="1:10" ht="63" customHeight="1" x14ac:dyDescent="0.3">
      <c r="A1" s="243" t="s">
        <v>262</v>
      </c>
      <c r="B1" s="244"/>
      <c r="C1" s="244"/>
      <c r="D1" s="244"/>
      <c r="E1" s="244"/>
      <c r="F1" s="244"/>
      <c r="G1" s="91"/>
      <c r="H1" s="91"/>
      <c r="I1" s="91"/>
      <c r="J1" s="91"/>
    </row>
    <row r="2" spans="1:10" ht="24.75" customHeight="1" x14ac:dyDescent="0.25">
      <c r="A2" s="255" t="str">
        <f>'PLII- ĐMLâm Nghiệp '!A2:F2</f>
        <v>(Ban hành kèm theo Quyết định          /2026/QĐ-UBND ngày      tháng 02 năm 2026 của UBND tỉnh Lai Châu)</v>
      </c>
      <c r="B2" s="255"/>
      <c r="C2" s="255"/>
      <c r="D2" s="255"/>
      <c r="E2" s="255"/>
      <c r="F2" s="255"/>
      <c r="G2" s="91"/>
      <c r="H2" s="91"/>
      <c r="I2" s="91"/>
      <c r="J2" s="91"/>
    </row>
    <row r="3" spans="1:10" ht="26.25" customHeight="1" x14ac:dyDescent="0.25">
      <c r="A3" s="245" t="s">
        <v>258</v>
      </c>
      <c r="B3" s="246"/>
      <c r="C3" s="246"/>
      <c r="D3" s="246"/>
      <c r="E3" s="246"/>
      <c r="F3" s="246"/>
      <c r="G3" s="91"/>
      <c r="H3" s="91"/>
      <c r="I3" s="91"/>
      <c r="J3" s="91"/>
    </row>
    <row r="4" spans="1:10" ht="30" customHeight="1" x14ac:dyDescent="0.25">
      <c r="A4" s="247" t="s">
        <v>259</v>
      </c>
      <c r="B4" s="247"/>
      <c r="C4" s="247"/>
      <c r="D4" s="247"/>
      <c r="E4" s="247"/>
      <c r="F4" s="116"/>
      <c r="G4" s="91"/>
      <c r="H4" s="91"/>
      <c r="I4" s="91"/>
      <c r="J4" s="91"/>
    </row>
    <row r="5" spans="1:10" ht="23.25" customHeight="1" x14ac:dyDescent="0.25">
      <c r="A5" s="51" t="s">
        <v>1</v>
      </c>
      <c r="B5" s="51" t="s">
        <v>116</v>
      </c>
      <c r="C5" s="51" t="s">
        <v>0</v>
      </c>
      <c r="D5" s="51" t="s">
        <v>70</v>
      </c>
      <c r="E5" s="51" t="s">
        <v>117</v>
      </c>
      <c r="F5" s="93" t="s">
        <v>13</v>
      </c>
      <c r="G5" s="91"/>
      <c r="H5" s="91"/>
      <c r="I5" s="91"/>
      <c r="J5" s="91"/>
    </row>
    <row r="6" spans="1:10" ht="26.25" customHeight="1" x14ac:dyDescent="0.25">
      <c r="A6" s="94">
        <v>1</v>
      </c>
      <c r="B6" s="95" t="s">
        <v>118</v>
      </c>
      <c r="C6" s="94"/>
      <c r="D6" s="94"/>
      <c r="E6" s="95"/>
      <c r="F6" s="248"/>
      <c r="G6" s="91"/>
      <c r="H6" s="91"/>
      <c r="I6" s="91"/>
      <c r="J6" s="91"/>
    </row>
    <row r="7" spans="1:10" ht="39.75" customHeight="1" x14ac:dyDescent="0.25">
      <c r="A7" s="94">
        <v>2</v>
      </c>
      <c r="B7" s="95" t="s">
        <v>119</v>
      </c>
      <c r="C7" s="94" t="s">
        <v>120</v>
      </c>
      <c r="D7" s="94">
        <v>270</v>
      </c>
      <c r="E7" s="95" t="s">
        <v>121</v>
      </c>
      <c r="F7" s="249"/>
      <c r="G7" s="91"/>
      <c r="H7" s="91"/>
      <c r="I7" s="91"/>
      <c r="J7" s="91"/>
    </row>
    <row r="8" spans="1:10" ht="26.25" customHeight="1" x14ac:dyDescent="0.25">
      <c r="A8" s="94">
        <v>3</v>
      </c>
      <c r="B8" s="95" t="s">
        <v>122</v>
      </c>
      <c r="C8" s="94" t="s">
        <v>123</v>
      </c>
      <c r="D8" s="94">
        <v>1</v>
      </c>
      <c r="E8" s="251" t="s">
        <v>124</v>
      </c>
      <c r="F8" s="249"/>
      <c r="G8" s="91"/>
      <c r="H8" s="91"/>
      <c r="I8" s="91"/>
      <c r="J8" s="91"/>
    </row>
    <row r="9" spans="1:10" ht="26.25" customHeight="1" x14ac:dyDescent="0.25">
      <c r="A9" s="94">
        <v>4</v>
      </c>
      <c r="B9" s="95" t="s">
        <v>125</v>
      </c>
      <c r="C9" s="94" t="s">
        <v>123</v>
      </c>
      <c r="D9" s="94">
        <v>1</v>
      </c>
      <c r="E9" s="251"/>
      <c r="F9" s="250"/>
      <c r="G9" s="91"/>
      <c r="H9" s="91"/>
      <c r="I9" s="91"/>
      <c r="J9" s="91"/>
    </row>
    <row r="10" spans="1:10" ht="50.25" customHeight="1" x14ac:dyDescent="0.25">
      <c r="A10" s="122">
        <v>5</v>
      </c>
      <c r="B10" s="134" t="s">
        <v>244</v>
      </c>
      <c r="C10" s="122"/>
      <c r="D10" s="122"/>
      <c r="E10" s="122"/>
      <c r="F10" s="252" t="s">
        <v>126</v>
      </c>
      <c r="G10" s="91"/>
      <c r="H10" s="91"/>
      <c r="I10" s="91"/>
      <c r="J10" s="91"/>
    </row>
    <row r="11" spans="1:10" ht="35.25" customHeight="1" x14ac:dyDescent="0.25">
      <c r="A11" s="122"/>
      <c r="B11" s="123" t="s">
        <v>127</v>
      </c>
      <c r="C11" s="122" t="s">
        <v>120</v>
      </c>
      <c r="D11" s="122">
        <v>900</v>
      </c>
      <c r="E11" s="123" t="s">
        <v>128</v>
      </c>
      <c r="F11" s="253"/>
      <c r="G11" s="91"/>
      <c r="H11" s="91"/>
      <c r="I11" s="91"/>
      <c r="J11" s="91"/>
    </row>
    <row r="12" spans="1:10" ht="42" customHeight="1" x14ac:dyDescent="0.25">
      <c r="A12" s="122"/>
      <c r="B12" s="123" t="s">
        <v>129</v>
      </c>
      <c r="C12" s="122" t="s">
        <v>120</v>
      </c>
      <c r="D12" s="122">
        <v>0.75</v>
      </c>
      <c r="E12" s="123" t="s">
        <v>130</v>
      </c>
      <c r="F12" s="254"/>
      <c r="G12" s="91"/>
      <c r="H12" s="91"/>
      <c r="I12" s="91"/>
      <c r="J12" s="91"/>
    </row>
    <row r="13" spans="1:10" ht="39" customHeight="1" x14ac:dyDescent="0.25">
      <c r="A13" s="120"/>
      <c r="B13" s="135"/>
      <c r="C13" s="120"/>
      <c r="D13" s="120"/>
      <c r="E13" s="135"/>
      <c r="F13" s="118"/>
      <c r="G13" s="91"/>
      <c r="H13" s="91"/>
      <c r="I13" s="91"/>
      <c r="J13" s="91"/>
    </row>
    <row r="14" spans="1:10" ht="27" customHeight="1" x14ac:dyDescent="0.25">
      <c r="A14" s="120"/>
      <c r="B14" s="135"/>
      <c r="C14" s="120"/>
      <c r="D14" s="120"/>
      <c r="E14" s="135"/>
      <c r="F14" s="118"/>
      <c r="G14" s="91"/>
      <c r="H14" s="91"/>
      <c r="I14" s="91"/>
      <c r="J14" s="91"/>
    </row>
    <row r="15" spans="1:10" ht="29.25" customHeight="1" x14ac:dyDescent="0.25">
      <c r="A15" s="245" t="s">
        <v>260</v>
      </c>
      <c r="B15" s="245"/>
      <c r="C15" s="245"/>
      <c r="D15" s="245"/>
      <c r="E15" s="245"/>
      <c r="F15" s="245"/>
      <c r="G15" s="91"/>
      <c r="H15" s="91"/>
      <c r="I15" s="91"/>
      <c r="J15" s="91"/>
    </row>
    <row r="16" spans="1:10" ht="29.25" customHeight="1" x14ac:dyDescent="0.25">
      <c r="A16" s="108" t="s">
        <v>1</v>
      </c>
      <c r="B16" s="108" t="s">
        <v>116</v>
      </c>
      <c r="C16" s="108" t="s">
        <v>0</v>
      </c>
      <c r="D16" s="108" t="s">
        <v>70</v>
      </c>
      <c r="E16" s="108" t="s">
        <v>117</v>
      </c>
      <c r="F16" s="93" t="s">
        <v>13</v>
      </c>
      <c r="G16" s="91"/>
      <c r="H16" s="91"/>
      <c r="I16" s="91"/>
      <c r="J16" s="91"/>
    </row>
    <row r="17" spans="1:10" ht="27" customHeight="1" x14ac:dyDescent="0.25">
      <c r="A17" s="94">
        <v>1</v>
      </c>
      <c r="B17" s="95" t="s">
        <v>2</v>
      </c>
      <c r="C17" s="94"/>
      <c r="D17" s="94"/>
      <c r="E17" s="95"/>
      <c r="F17" s="117"/>
      <c r="G17" s="91"/>
      <c r="H17" s="91"/>
      <c r="I17" s="91"/>
      <c r="J17" s="91"/>
    </row>
    <row r="18" spans="1:10" ht="36.75" customHeight="1" x14ac:dyDescent="0.25">
      <c r="A18" s="94"/>
      <c r="B18" s="95" t="s">
        <v>131</v>
      </c>
      <c r="C18" s="94" t="s">
        <v>120</v>
      </c>
      <c r="D18" s="94">
        <v>15</v>
      </c>
      <c r="E18" s="123" t="s">
        <v>132</v>
      </c>
      <c r="F18" s="252" t="s">
        <v>126</v>
      </c>
      <c r="G18" s="91"/>
      <c r="H18" s="91"/>
      <c r="I18" s="91"/>
      <c r="J18" s="91"/>
    </row>
    <row r="19" spans="1:10" ht="27" customHeight="1" x14ac:dyDescent="0.25">
      <c r="A19" s="94">
        <v>2</v>
      </c>
      <c r="B19" s="95" t="s">
        <v>133</v>
      </c>
      <c r="C19" s="94" t="s">
        <v>120</v>
      </c>
      <c r="D19" s="94">
        <v>45</v>
      </c>
      <c r="E19" s="95" t="s">
        <v>134</v>
      </c>
      <c r="F19" s="253"/>
      <c r="G19" s="91"/>
      <c r="H19" s="91"/>
      <c r="I19" s="91"/>
      <c r="J19" s="91"/>
    </row>
    <row r="20" spans="1:10" ht="46.5" customHeight="1" x14ac:dyDescent="0.25">
      <c r="A20" s="94">
        <v>3</v>
      </c>
      <c r="B20" s="95" t="s">
        <v>135</v>
      </c>
      <c r="C20" s="94" t="s">
        <v>123</v>
      </c>
      <c r="D20" s="94">
        <v>4</v>
      </c>
      <c r="E20" s="95" t="s">
        <v>124</v>
      </c>
      <c r="F20" s="254"/>
      <c r="G20" s="91"/>
      <c r="H20" s="91"/>
      <c r="I20" s="91"/>
      <c r="J20" s="91"/>
    </row>
    <row r="21" spans="1:10" ht="44.25" customHeight="1" x14ac:dyDescent="0.25">
      <c r="A21" s="256" t="s">
        <v>245</v>
      </c>
      <c r="B21" s="256"/>
      <c r="C21" s="256"/>
      <c r="D21" s="256"/>
      <c r="E21" s="256"/>
      <c r="F21" s="256"/>
    </row>
    <row r="22" spans="1:10" ht="27.75" customHeight="1" x14ac:dyDescent="0.25">
      <c r="A22" s="93" t="s">
        <v>1</v>
      </c>
      <c r="B22" s="93" t="s">
        <v>116</v>
      </c>
      <c r="C22" s="93" t="s">
        <v>0</v>
      </c>
      <c r="D22" s="93" t="s">
        <v>70</v>
      </c>
      <c r="E22" s="93" t="s">
        <v>136</v>
      </c>
      <c r="F22" s="93" t="s">
        <v>13</v>
      </c>
    </row>
    <row r="23" spans="1:10" ht="22.5" customHeight="1" x14ac:dyDescent="0.25">
      <c r="A23" s="99">
        <v>1</v>
      </c>
      <c r="B23" s="102" t="s">
        <v>148</v>
      </c>
      <c r="C23" s="99"/>
      <c r="D23" s="99"/>
      <c r="E23" s="102"/>
      <c r="F23" s="257" t="s">
        <v>149</v>
      </c>
    </row>
    <row r="24" spans="1:10" ht="22.5" customHeight="1" x14ac:dyDescent="0.25">
      <c r="A24" s="99" t="s">
        <v>3</v>
      </c>
      <c r="B24" s="102" t="s">
        <v>150</v>
      </c>
      <c r="C24" s="99" t="s">
        <v>120</v>
      </c>
      <c r="D24" s="99" t="s">
        <v>151</v>
      </c>
      <c r="E24" s="102" t="s">
        <v>152</v>
      </c>
      <c r="F24" s="257"/>
    </row>
    <row r="25" spans="1:10" ht="22.5" customHeight="1" x14ac:dyDescent="0.25">
      <c r="A25" s="99" t="s">
        <v>3</v>
      </c>
      <c r="B25" s="102" t="s">
        <v>153</v>
      </c>
      <c r="C25" s="99" t="s">
        <v>120</v>
      </c>
      <c r="D25" s="99" t="s">
        <v>154</v>
      </c>
      <c r="E25" s="102" t="s">
        <v>155</v>
      </c>
      <c r="F25" s="257"/>
    </row>
    <row r="26" spans="1:10" ht="27.75" customHeight="1" x14ac:dyDescent="0.25">
      <c r="A26" s="99">
        <v>2</v>
      </c>
      <c r="B26" s="102" t="s">
        <v>156</v>
      </c>
      <c r="C26" s="99"/>
      <c r="D26" s="99"/>
      <c r="E26" s="102"/>
      <c r="F26" s="257"/>
    </row>
    <row r="27" spans="1:10" ht="38.25" customHeight="1" x14ac:dyDescent="0.25">
      <c r="A27" s="99" t="s">
        <v>3</v>
      </c>
      <c r="B27" s="102" t="s">
        <v>157</v>
      </c>
      <c r="C27" s="99" t="s">
        <v>120</v>
      </c>
      <c r="D27" s="99">
        <v>30</v>
      </c>
      <c r="E27" s="102" t="s">
        <v>158</v>
      </c>
      <c r="F27" s="257"/>
    </row>
    <row r="28" spans="1:10" ht="36" customHeight="1" x14ac:dyDescent="0.25">
      <c r="A28" s="99" t="s">
        <v>3</v>
      </c>
      <c r="B28" s="102" t="s">
        <v>159</v>
      </c>
      <c r="C28" s="99" t="s">
        <v>120</v>
      </c>
      <c r="D28" s="99">
        <v>48</v>
      </c>
      <c r="E28" s="102" t="s">
        <v>160</v>
      </c>
      <c r="F28" s="257"/>
    </row>
    <row r="29" spans="1:10" ht="30" customHeight="1" x14ac:dyDescent="0.25">
      <c r="A29" s="99">
        <v>3</v>
      </c>
      <c r="B29" s="102" t="s">
        <v>161</v>
      </c>
      <c r="C29" s="99" t="s">
        <v>162</v>
      </c>
      <c r="D29" s="99" t="s">
        <v>163</v>
      </c>
      <c r="E29" s="102"/>
      <c r="F29" s="257"/>
    </row>
    <row r="30" spans="1:10" ht="22.5" customHeight="1" x14ac:dyDescent="0.25">
      <c r="A30" s="99">
        <v>4</v>
      </c>
      <c r="B30" s="102" t="s">
        <v>164</v>
      </c>
      <c r="C30" s="99" t="s">
        <v>123</v>
      </c>
      <c r="D30" s="99">
        <v>2</v>
      </c>
      <c r="E30" s="102" t="s">
        <v>165</v>
      </c>
      <c r="F30" s="257"/>
    </row>
    <row r="31" spans="1:10" ht="33" customHeight="1" x14ac:dyDescent="0.25">
      <c r="A31" s="101" t="s">
        <v>246</v>
      </c>
      <c r="B31" s="98"/>
      <c r="C31" s="98"/>
      <c r="D31" s="98"/>
      <c r="E31" s="98"/>
      <c r="F31" s="98"/>
    </row>
    <row r="32" spans="1:10" ht="24" customHeight="1" x14ac:dyDescent="0.25">
      <c r="A32" s="93" t="s">
        <v>1</v>
      </c>
      <c r="B32" s="93" t="s">
        <v>116</v>
      </c>
      <c r="C32" s="93" t="s">
        <v>0</v>
      </c>
      <c r="D32" s="93" t="s">
        <v>70</v>
      </c>
      <c r="E32" s="93" t="s">
        <v>136</v>
      </c>
      <c r="F32" s="93" t="s">
        <v>13</v>
      </c>
    </row>
    <row r="33" spans="1:6" ht="24.75" customHeight="1" x14ac:dyDescent="0.25">
      <c r="A33" s="99">
        <v>1</v>
      </c>
      <c r="B33" s="102" t="s">
        <v>148</v>
      </c>
      <c r="C33" s="99"/>
      <c r="D33" s="99"/>
      <c r="E33" s="99"/>
      <c r="F33" s="258" t="s">
        <v>149</v>
      </c>
    </row>
    <row r="34" spans="1:6" ht="26.25" customHeight="1" x14ac:dyDescent="0.25">
      <c r="A34" s="99" t="s">
        <v>3</v>
      </c>
      <c r="B34" s="102" t="s">
        <v>166</v>
      </c>
      <c r="C34" s="99" t="s">
        <v>120</v>
      </c>
      <c r="D34" s="99" t="s">
        <v>167</v>
      </c>
      <c r="E34" s="96" t="s">
        <v>168</v>
      </c>
      <c r="F34" s="258"/>
    </row>
    <row r="35" spans="1:6" ht="26.25" customHeight="1" x14ac:dyDescent="0.25">
      <c r="A35" s="99">
        <v>2</v>
      </c>
      <c r="B35" s="102" t="s">
        <v>169</v>
      </c>
      <c r="C35" s="99" t="s">
        <v>170</v>
      </c>
      <c r="D35" s="99" t="s">
        <v>171</v>
      </c>
      <c r="E35" s="99"/>
      <c r="F35" s="258"/>
    </row>
    <row r="36" spans="1:6" ht="26.25" customHeight="1" x14ac:dyDescent="0.25">
      <c r="A36" s="99">
        <v>3</v>
      </c>
      <c r="B36" s="102" t="s">
        <v>161</v>
      </c>
      <c r="C36" s="99" t="s">
        <v>162</v>
      </c>
      <c r="D36" s="99" t="s">
        <v>172</v>
      </c>
      <c r="E36" s="99"/>
      <c r="F36" s="258"/>
    </row>
    <row r="37" spans="1:6" ht="64.5" customHeight="1" x14ac:dyDescent="0.25">
      <c r="A37" s="99">
        <v>4</v>
      </c>
      <c r="B37" s="102" t="s">
        <v>164</v>
      </c>
      <c r="C37" s="99" t="s">
        <v>123</v>
      </c>
      <c r="D37" s="99">
        <v>2</v>
      </c>
      <c r="E37" s="99" t="s">
        <v>165</v>
      </c>
      <c r="F37" s="258"/>
    </row>
    <row r="38" spans="1:6" ht="41.25" customHeight="1" x14ac:dyDescent="0.25">
      <c r="A38" s="242" t="s">
        <v>247</v>
      </c>
      <c r="B38" s="242"/>
      <c r="C38" s="242"/>
      <c r="D38" s="242"/>
      <c r="E38" s="242"/>
      <c r="F38" s="242"/>
    </row>
    <row r="39" spans="1:6" ht="20.25" customHeight="1" x14ac:dyDescent="0.25">
      <c r="A39" s="93" t="s">
        <v>1</v>
      </c>
      <c r="B39" s="93" t="s">
        <v>116</v>
      </c>
      <c r="C39" s="93" t="s">
        <v>0</v>
      </c>
      <c r="D39" s="93" t="s">
        <v>70</v>
      </c>
      <c r="E39" s="93" t="s">
        <v>136</v>
      </c>
      <c r="F39" s="93" t="s">
        <v>13</v>
      </c>
    </row>
    <row r="40" spans="1:6" x14ac:dyDescent="0.25">
      <c r="A40" s="99">
        <v>1</v>
      </c>
      <c r="B40" s="102" t="s">
        <v>173</v>
      </c>
      <c r="C40" s="99"/>
      <c r="D40" s="99"/>
      <c r="E40" s="102"/>
      <c r="F40" s="258" t="s">
        <v>174</v>
      </c>
    </row>
    <row r="41" spans="1:6" x14ac:dyDescent="0.25">
      <c r="A41" s="99" t="s">
        <v>3</v>
      </c>
      <c r="B41" s="102" t="s">
        <v>175</v>
      </c>
      <c r="C41" s="99" t="s">
        <v>176</v>
      </c>
      <c r="D41" s="99">
        <v>35</v>
      </c>
      <c r="E41" s="102" t="s">
        <v>177</v>
      </c>
      <c r="F41" s="258"/>
    </row>
    <row r="42" spans="1:6" x14ac:dyDescent="0.25">
      <c r="A42" s="99" t="s">
        <v>3</v>
      </c>
      <c r="B42" s="102" t="s">
        <v>178</v>
      </c>
      <c r="C42" s="99" t="s">
        <v>176</v>
      </c>
      <c r="D42" s="99">
        <v>22</v>
      </c>
      <c r="E42" s="102" t="s">
        <v>179</v>
      </c>
      <c r="F42" s="258"/>
    </row>
    <row r="43" spans="1:6" x14ac:dyDescent="0.25">
      <c r="A43" s="99">
        <v>2</v>
      </c>
      <c r="B43" s="102" t="s">
        <v>133</v>
      </c>
      <c r="C43" s="99" t="s">
        <v>176</v>
      </c>
      <c r="D43" s="99">
        <v>207</v>
      </c>
      <c r="E43" s="102"/>
      <c r="F43" s="258"/>
    </row>
    <row r="44" spans="1:6" ht="71.25" customHeight="1" x14ac:dyDescent="0.25">
      <c r="A44" s="99">
        <v>3</v>
      </c>
      <c r="B44" s="102" t="s">
        <v>180</v>
      </c>
      <c r="C44" s="99" t="s">
        <v>123</v>
      </c>
      <c r="D44" s="99">
        <v>14</v>
      </c>
      <c r="E44" s="102" t="s">
        <v>181</v>
      </c>
      <c r="F44" s="258"/>
    </row>
    <row r="45" spans="1:6" x14ac:dyDescent="0.25">
      <c r="A45" s="99">
        <v>4</v>
      </c>
      <c r="B45" s="102" t="s">
        <v>182</v>
      </c>
      <c r="C45" s="99" t="s">
        <v>143</v>
      </c>
      <c r="D45" s="99">
        <v>40</v>
      </c>
      <c r="E45" s="102" t="s">
        <v>183</v>
      </c>
      <c r="F45" s="258"/>
    </row>
    <row r="46" spans="1:6" ht="33" x14ac:dyDescent="0.25">
      <c r="A46" s="96">
        <v>5</v>
      </c>
      <c r="B46" s="102" t="s">
        <v>184</v>
      </c>
      <c r="C46" s="103" t="s">
        <v>123</v>
      </c>
      <c r="D46" s="103">
        <v>2</v>
      </c>
      <c r="E46" s="103" t="s">
        <v>130</v>
      </c>
      <c r="F46" s="258"/>
    </row>
    <row r="47" spans="1:6" ht="33" x14ac:dyDescent="0.25">
      <c r="A47" s="99">
        <v>6</v>
      </c>
      <c r="B47" s="102" t="s">
        <v>144</v>
      </c>
      <c r="C47" s="99" t="s">
        <v>120</v>
      </c>
      <c r="D47" s="99">
        <v>0.2</v>
      </c>
      <c r="E47" s="102" t="s">
        <v>185</v>
      </c>
      <c r="F47" s="258"/>
    </row>
    <row r="48" spans="1:6" ht="27.75" customHeight="1" x14ac:dyDescent="0.25">
      <c r="A48" s="242" t="s">
        <v>248</v>
      </c>
      <c r="B48" s="242"/>
      <c r="C48" s="242"/>
      <c r="D48" s="242"/>
      <c r="E48" s="242"/>
      <c r="F48" s="242"/>
    </row>
    <row r="49" spans="1:6" ht="30.75" customHeight="1" x14ac:dyDescent="0.25">
      <c r="A49" s="93" t="s">
        <v>1</v>
      </c>
      <c r="B49" s="93" t="s">
        <v>116</v>
      </c>
      <c r="C49" s="93" t="s">
        <v>0</v>
      </c>
      <c r="D49" s="93" t="s">
        <v>70</v>
      </c>
      <c r="E49" s="93" t="s">
        <v>136</v>
      </c>
      <c r="F49" s="93" t="s">
        <v>13</v>
      </c>
    </row>
    <row r="50" spans="1:6" ht="33" x14ac:dyDescent="0.25">
      <c r="A50" s="99">
        <v>1</v>
      </c>
      <c r="B50" s="102" t="s">
        <v>173</v>
      </c>
      <c r="C50" s="99" t="s">
        <v>176</v>
      </c>
      <c r="D50" s="104">
        <v>42278</v>
      </c>
      <c r="E50" s="102" t="s">
        <v>186</v>
      </c>
      <c r="F50" s="258" t="s">
        <v>174</v>
      </c>
    </row>
    <row r="51" spans="1:6" x14ac:dyDescent="0.25">
      <c r="A51" s="99">
        <v>2</v>
      </c>
      <c r="B51" s="102" t="s">
        <v>133</v>
      </c>
      <c r="C51" s="99" t="s">
        <v>176</v>
      </c>
      <c r="D51" s="99">
        <v>171</v>
      </c>
      <c r="E51" s="102"/>
      <c r="F51" s="258"/>
    </row>
    <row r="52" spans="1:6" ht="66" x14ac:dyDescent="0.25">
      <c r="A52" s="99">
        <v>3</v>
      </c>
      <c r="B52" s="102" t="s">
        <v>187</v>
      </c>
      <c r="C52" s="99" t="s">
        <v>123</v>
      </c>
      <c r="D52" s="99">
        <v>14</v>
      </c>
      <c r="E52" s="102" t="s">
        <v>181</v>
      </c>
      <c r="F52" s="258"/>
    </row>
    <row r="53" spans="1:6" ht="33" x14ac:dyDescent="0.25">
      <c r="A53" s="99">
        <v>4</v>
      </c>
      <c r="B53" s="102" t="s">
        <v>182</v>
      </c>
      <c r="C53" s="99" t="s">
        <v>143</v>
      </c>
      <c r="D53" s="99">
        <v>20</v>
      </c>
      <c r="E53" s="102" t="s">
        <v>188</v>
      </c>
      <c r="F53" s="258"/>
    </row>
    <row r="54" spans="1:6" x14ac:dyDescent="0.25">
      <c r="A54" s="257">
        <v>5</v>
      </c>
      <c r="B54" s="102"/>
      <c r="C54" s="257" t="s">
        <v>123</v>
      </c>
      <c r="D54" s="257">
        <v>2</v>
      </c>
      <c r="E54" s="259" t="s">
        <v>130</v>
      </c>
      <c r="F54" s="258"/>
    </row>
    <row r="55" spans="1:6" x14ac:dyDescent="0.25">
      <c r="A55" s="257"/>
      <c r="B55" s="102" t="s">
        <v>184</v>
      </c>
      <c r="C55" s="257"/>
      <c r="D55" s="257"/>
      <c r="E55" s="259"/>
      <c r="F55" s="258"/>
    </row>
    <row r="56" spans="1:6" ht="33" x14ac:dyDescent="0.25">
      <c r="A56" s="99">
        <v>6</v>
      </c>
      <c r="B56" s="102" t="s">
        <v>144</v>
      </c>
      <c r="C56" s="99" t="s">
        <v>120</v>
      </c>
      <c r="D56" s="99">
        <v>0.1</v>
      </c>
      <c r="E56" s="102" t="s">
        <v>185</v>
      </c>
      <c r="F56" s="258"/>
    </row>
    <row r="57" spans="1:6" ht="31.5" customHeight="1" x14ac:dyDescent="0.25">
      <c r="A57" s="245" t="s">
        <v>249</v>
      </c>
      <c r="B57" s="245"/>
      <c r="C57" s="245"/>
      <c r="D57" s="245"/>
      <c r="E57" s="245"/>
      <c r="F57" s="97"/>
    </row>
    <row r="58" spans="1:6" ht="22.5" customHeight="1" x14ac:dyDescent="0.25">
      <c r="A58" s="263" t="s">
        <v>250</v>
      </c>
      <c r="B58" s="263"/>
      <c r="C58" s="98"/>
      <c r="D58" s="98"/>
      <c r="E58" s="98"/>
      <c r="F58" s="98"/>
    </row>
    <row r="59" spans="1:6" ht="18" customHeight="1" x14ac:dyDescent="0.25">
      <c r="A59" s="93" t="s">
        <v>1</v>
      </c>
      <c r="B59" s="93" t="s">
        <v>116</v>
      </c>
      <c r="C59" s="93" t="s">
        <v>0</v>
      </c>
      <c r="D59" s="93" t="s">
        <v>70</v>
      </c>
      <c r="E59" s="93" t="s">
        <v>136</v>
      </c>
      <c r="F59" s="93" t="s">
        <v>13</v>
      </c>
    </row>
    <row r="60" spans="1:6" ht="49.5" x14ac:dyDescent="0.25">
      <c r="A60" s="99">
        <v>1</v>
      </c>
      <c r="B60" s="100" t="s">
        <v>137</v>
      </c>
      <c r="C60" s="100"/>
      <c r="D60" s="100"/>
      <c r="E60" s="100" t="s">
        <v>138</v>
      </c>
      <c r="F60" s="252" t="s">
        <v>126</v>
      </c>
    </row>
    <row r="61" spans="1:6" ht="33" x14ac:dyDescent="0.25">
      <c r="A61" s="99">
        <v>2</v>
      </c>
      <c r="B61" s="100" t="s">
        <v>133</v>
      </c>
      <c r="C61" s="100" t="s">
        <v>120</v>
      </c>
      <c r="D61" s="99">
        <v>10.8</v>
      </c>
      <c r="E61" s="100" t="s">
        <v>139</v>
      </c>
      <c r="F61" s="264"/>
    </row>
    <row r="62" spans="1:6" ht="21" customHeight="1" x14ac:dyDescent="0.25">
      <c r="A62" s="99">
        <v>3</v>
      </c>
      <c r="B62" s="100" t="s">
        <v>140</v>
      </c>
      <c r="C62" s="100" t="s">
        <v>123</v>
      </c>
      <c r="D62" s="99">
        <v>1</v>
      </c>
      <c r="E62" s="100" t="s">
        <v>141</v>
      </c>
      <c r="F62" s="264"/>
    </row>
    <row r="63" spans="1:6" ht="21" customHeight="1" x14ac:dyDescent="0.25">
      <c r="A63" s="99">
        <v>4</v>
      </c>
      <c r="B63" s="100" t="s">
        <v>142</v>
      </c>
      <c r="C63" s="100" t="s">
        <v>143</v>
      </c>
      <c r="D63" s="99">
        <v>2</v>
      </c>
      <c r="E63" s="266" t="s">
        <v>130</v>
      </c>
      <c r="F63" s="264"/>
    </row>
    <row r="64" spans="1:6" x14ac:dyDescent="0.25">
      <c r="A64" s="99">
        <v>5</v>
      </c>
      <c r="B64" s="100" t="s">
        <v>144</v>
      </c>
      <c r="C64" s="100" t="s">
        <v>120</v>
      </c>
      <c r="D64" s="99">
        <v>0.03</v>
      </c>
      <c r="E64" s="267"/>
      <c r="F64" s="265"/>
    </row>
    <row r="65" spans="1:6" ht="36.75" customHeight="1" x14ac:dyDescent="0.25">
      <c r="A65" s="101" t="s">
        <v>251</v>
      </c>
      <c r="B65" s="98"/>
      <c r="C65" s="98"/>
      <c r="D65" s="98"/>
      <c r="E65" s="98"/>
      <c r="F65" s="98"/>
    </row>
    <row r="66" spans="1:6" ht="21.75" customHeight="1" x14ac:dyDescent="0.25">
      <c r="A66" s="93" t="s">
        <v>1</v>
      </c>
      <c r="B66" s="93" t="s">
        <v>116</v>
      </c>
      <c r="C66" s="93" t="s">
        <v>0</v>
      </c>
      <c r="D66" s="93" t="s">
        <v>70</v>
      </c>
      <c r="E66" s="93" t="s">
        <v>136</v>
      </c>
      <c r="F66" s="93" t="s">
        <v>13</v>
      </c>
    </row>
    <row r="67" spans="1:6" ht="33" x14ac:dyDescent="0.25">
      <c r="A67" s="99">
        <v>1</v>
      </c>
      <c r="B67" s="100" t="s">
        <v>2</v>
      </c>
      <c r="C67" s="100"/>
      <c r="D67" s="100"/>
      <c r="E67" s="100" t="s">
        <v>145</v>
      </c>
      <c r="F67" s="257" t="s">
        <v>126</v>
      </c>
    </row>
    <row r="68" spans="1:6" ht="33" x14ac:dyDescent="0.25">
      <c r="A68" s="99">
        <v>2</v>
      </c>
      <c r="B68" s="100" t="s">
        <v>146</v>
      </c>
      <c r="C68" s="100" t="s">
        <v>120</v>
      </c>
      <c r="D68" s="99">
        <v>0.7</v>
      </c>
      <c r="E68" s="100" t="s">
        <v>139</v>
      </c>
      <c r="F68" s="268"/>
    </row>
    <row r="69" spans="1:6" x14ac:dyDescent="0.25">
      <c r="A69" s="99">
        <v>3</v>
      </c>
      <c r="B69" s="100" t="s">
        <v>140</v>
      </c>
      <c r="C69" s="100" t="s">
        <v>123</v>
      </c>
      <c r="D69" s="99">
        <v>4</v>
      </c>
      <c r="E69" s="100" t="s">
        <v>141</v>
      </c>
      <c r="F69" s="268"/>
    </row>
    <row r="70" spans="1:6" ht="33" x14ac:dyDescent="0.25">
      <c r="A70" s="99">
        <v>4</v>
      </c>
      <c r="B70" s="100" t="s">
        <v>142</v>
      </c>
      <c r="C70" s="100" t="s">
        <v>143</v>
      </c>
      <c r="D70" s="99">
        <v>1</v>
      </c>
      <c r="E70" s="100" t="s">
        <v>147</v>
      </c>
      <c r="F70" s="268"/>
    </row>
    <row r="71" spans="1:6" ht="33" x14ac:dyDescent="0.25">
      <c r="A71" s="99">
        <v>5</v>
      </c>
      <c r="B71" s="100" t="s">
        <v>144</v>
      </c>
      <c r="C71" s="100" t="s">
        <v>120</v>
      </c>
      <c r="D71" s="99">
        <v>0.01</v>
      </c>
      <c r="E71" s="100" t="s">
        <v>130</v>
      </c>
      <c r="F71" s="268"/>
    </row>
    <row r="72" spans="1:6" ht="39" customHeight="1" x14ac:dyDescent="0.25">
      <c r="A72" s="269" t="s">
        <v>252</v>
      </c>
      <c r="B72" s="269"/>
      <c r="C72" s="269"/>
      <c r="D72" s="269"/>
      <c r="E72" s="269"/>
    </row>
    <row r="73" spans="1:6" ht="30" customHeight="1" x14ac:dyDescent="0.25">
      <c r="A73" s="101" t="s">
        <v>253</v>
      </c>
      <c r="B73" s="98"/>
      <c r="C73" s="98"/>
      <c r="D73" s="98"/>
      <c r="E73" s="98"/>
      <c r="F73" s="105"/>
    </row>
    <row r="74" spans="1:6" ht="22.5" customHeight="1" x14ac:dyDescent="0.25">
      <c r="A74" s="99" t="s">
        <v>189</v>
      </c>
      <c r="B74" s="93" t="s">
        <v>116</v>
      </c>
      <c r="C74" s="93" t="s">
        <v>0</v>
      </c>
      <c r="D74" s="93" t="s">
        <v>70</v>
      </c>
      <c r="E74" s="93" t="s">
        <v>136</v>
      </c>
      <c r="F74" s="93" t="s">
        <v>13</v>
      </c>
    </row>
    <row r="75" spans="1:6" ht="66" x14ac:dyDescent="0.25">
      <c r="A75" s="99">
        <v>1</v>
      </c>
      <c r="B75" s="102" t="s">
        <v>2</v>
      </c>
      <c r="C75" s="99"/>
      <c r="D75" s="99"/>
      <c r="E75" s="102" t="s">
        <v>190</v>
      </c>
      <c r="F75" s="258" t="s">
        <v>191</v>
      </c>
    </row>
    <row r="76" spans="1:6" x14ac:dyDescent="0.25">
      <c r="A76" s="99" t="s">
        <v>3</v>
      </c>
      <c r="B76" s="102" t="s">
        <v>192</v>
      </c>
      <c r="C76" s="99" t="s">
        <v>120</v>
      </c>
      <c r="D76" s="99" t="s">
        <v>193</v>
      </c>
      <c r="E76" s="102"/>
      <c r="F76" s="258"/>
    </row>
    <row r="77" spans="1:6" x14ac:dyDescent="0.25">
      <c r="A77" s="99" t="s">
        <v>3</v>
      </c>
      <c r="B77" s="102" t="s">
        <v>194</v>
      </c>
      <c r="C77" s="99" t="s">
        <v>120</v>
      </c>
      <c r="D77" s="99" t="s">
        <v>195</v>
      </c>
      <c r="E77" s="102"/>
      <c r="F77" s="258"/>
    </row>
    <row r="78" spans="1:6" ht="42" customHeight="1" x14ac:dyDescent="0.25">
      <c r="A78" s="99">
        <v>2</v>
      </c>
      <c r="B78" s="102" t="s">
        <v>196</v>
      </c>
      <c r="C78" s="99" t="s">
        <v>120</v>
      </c>
      <c r="D78" s="99">
        <v>5.0999999999999996</v>
      </c>
      <c r="E78" s="102"/>
      <c r="F78" s="258"/>
    </row>
    <row r="79" spans="1:6" ht="33" x14ac:dyDescent="0.25">
      <c r="A79" s="99">
        <v>3</v>
      </c>
      <c r="B79" s="102" t="s">
        <v>197</v>
      </c>
      <c r="C79" s="99" t="s">
        <v>162</v>
      </c>
      <c r="D79" s="99" t="s">
        <v>198</v>
      </c>
      <c r="E79" s="102" t="s">
        <v>130</v>
      </c>
      <c r="F79" s="258"/>
    </row>
    <row r="80" spans="1:6" ht="38.25" customHeight="1" x14ac:dyDescent="0.25">
      <c r="A80" s="101" t="s">
        <v>254</v>
      </c>
      <c r="B80" s="98"/>
      <c r="C80" s="98"/>
      <c r="D80" s="98"/>
      <c r="E80" s="98"/>
      <c r="F80" s="98"/>
    </row>
    <row r="81" spans="1:6" ht="29.25" customHeight="1" x14ac:dyDescent="0.25">
      <c r="A81" s="99" t="s">
        <v>189</v>
      </c>
      <c r="B81" s="93" t="s">
        <v>116</v>
      </c>
      <c r="C81" s="93" t="s">
        <v>0</v>
      </c>
      <c r="D81" s="93" t="s">
        <v>70</v>
      </c>
      <c r="E81" s="93" t="s">
        <v>136</v>
      </c>
      <c r="F81" s="93" t="s">
        <v>13</v>
      </c>
    </row>
    <row r="82" spans="1:6" ht="66" x14ac:dyDescent="0.25">
      <c r="A82" s="99">
        <v>1</v>
      </c>
      <c r="B82" s="102" t="s">
        <v>56</v>
      </c>
      <c r="C82" s="99" t="s">
        <v>199</v>
      </c>
      <c r="D82" s="99"/>
      <c r="E82" s="102" t="s">
        <v>190</v>
      </c>
      <c r="F82" s="258" t="s">
        <v>191</v>
      </c>
    </row>
    <row r="83" spans="1:6" x14ac:dyDescent="0.25">
      <c r="A83" s="99" t="s">
        <v>3</v>
      </c>
      <c r="B83" s="102" t="s">
        <v>200</v>
      </c>
      <c r="C83" s="99" t="s">
        <v>120</v>
      </c>
      <c r="D83" s="99" t="s">
        <v>201</v>
      </c>
      <c r="E83" s="102" t="s">
        <v>202</v>
      </c>
      <c r="F83" s="258"/>
    </row>
    <row r="84" spans="1:6" x14ac:dyDescent="0.25">
      <c r="A84" s="99" t="s">
        <v>3</v>
      </c>
      <c r="B84" s="102" t="s">
        <v>203</v>
      </c>
      <c r="C84" s="99" t="s">
        <v>120</v>
      </c>
      <c r="D84" s="99" t="s">
        <v>204</v>
      </c>
      <c r="E84" s="102" t="s">
        <v>202</v>
      </c>
      <c r="F84" s="258"/>
    </row>
    <row r="85" spans="1:6" x14ac:dyDescent="0.25">
      <c r="A85" s="99">
        <v>2</v>
      </c>
      <c r="B85" s="102" t="s">
        <v>205</v>
      </c>
      <c r="C85" s="99" t="s">
        <v>120</v>
      </c>
      <c r="D85" s="99">
        <v>3.3</v>
      </c>
      <c r="E85" s="102"/>
      <c r="F85" s="258"/>
    </row>
    <row r="86" spans="1:6" ht="33" x14ac:dyDescent="0.25">
      <c r="A86" s="99">
        <v>3</v>
      </c>
      <c r="B86" s="102" t="s">
        <v>197</v>
      </c>
      <c r="C86" s="99" t="s">
        <v>162</v>
      </c>
      <c r="D86" s="99" t="s">
        <v>198</v>
      </c>
      <c r="E86" s="102" t="s">
        <v>130</v>
      </c>
      <c r="F86" s="258"/>
    </row>
    <row r="87" spans="1:6" ht="38.25" customHeight="1" x14ac:dyDescent="0.25">
      <c r="A87" s="101" t="s">
        <v>255</v>
      </c>
      <c r="B87" s="98"/>
      <c r="C87" s="98"/>
      <c r="D87" s="98"/>
      <c r="E87" s="98"/>
      <c r="F87" s="98"/>
    </row>
    <row r="88" spans="1:6" ht="24.75" customHeight="1" x14ac:dyDescent="0.25">
      <c r="A88" s="99" t="s">
        <v>189</v>
      </c>
      <c r="B88" s="93" t="s">
        <v>116</v>
      </c>
      <c r="C88" s="93" t="s">
        <v>0</v>
      </c>
      <c r="D88" s="93" t="s">
        <v>70</v>
      </c>
      <c r="E88" s="93" t="s">
        <v>136</v>
      </c>
      <c r="F88" s="93" t="s">
        <v>13</v>
      </c>
    </row>
    <row r="89" spans="1:6" ht="66" x14ac:dyDescent="0.25">
      <c r="A89" s="99">
        <v>1</v>
      </c>
      <c r="B89" s="102" t="s">
        <v>2</v>
      </c>
      <c r="C89" s="99"/>
      <c r="D89" s="99"/>
      <c r="E89" s="102" t="s">
        <v>256</v>
      </c>
      <c r="F89" s="258" t="s">
        <v>191</v>
      </c>
    </row>
    <row r="90" spans="1:6" ht="27.75" customHeight="1" x14ac:dyDescent="0.25">
      <c r="A90" s="99" t="s">
        <v>3</v>
      </c>
      <c r="B90" s="102" t="s">
        <v>206</v>
      </c>
      <c r="C90" s="99" t="s">
        <v>120</v>
      </c>
      <c r="D90" s="106">
        <v>46303</v>
      </c>
      <c r="E90" s="102" t="s">
        <v>207</v>
      </c>
      <c r="F90" s="258"/>
    </row>
    <row r="91" spans="1:6" ht="27.75" customHeight="1" x14ac:dyDescent="0.25">
      <c r="A91" s="99" t="s">
        <v>3</v>
      </c>
      <c r="B91" s="102" t="s">
        <v>208</v>
      </c>
      <c r="C91" s="99" t="s">
        <v>120</v>
      </c>
      <c r="D91" s="106">
        <v>46366</v>
      </c>
      <c r="E91" s="102" t="s">
        <v>209</v>
      </c>
      <c r="F91" s="258"/>
    </row>
    <row r="92" spans="1:6" ht="27.75" customHeight="1" x14ac:dyDescent="0.25">
      <c r="A92" s="99">
        <v>2</v>
      </c>
      <c r="B92" s="102" t="s">
        <v>210</v>
      </c>
      <c r="C92" s="99" t="s">
        <v>120</v>
      </c>
      <c r="D92" s="99">
        <v>100</v>
      </c>
      <c r="E92" s="102"/>
      <c r="F92" s="258"/>
    </row>
    <row r="93" spans="1:6" ht="27.75" customHeight="1" x14ac:dyDescent="0.25">
      <c r="A93" s="99">
        <v>3</v>
      </c>
      <c r="B93" s="102" t="s">
        <v>184</v>
      </c>
      <c r="C93" s="99" t="s">
        <v>211</v>
      </c>
      <c r="D93" s="99">
        <v>2</v>
      </c>
      <c r="E93" s="102"/>
      <c r="F93" s="258"/>
    </row>
    <row r="94" spans="1:6" ht="33" x14ac:dyDescent="0.25">
      <c r="A94" s="99">
        <v>4</v>
      </c>
      <c r="B94" s="102" t="s">
        <v>197</v>
      </c>
      <c r="C94" s="99" t="s">
        <v>162</v>
      </c>
      <c r="D94" s="99" t="s">
        <v>212</v>
      </c>
      <c r="E94" s="102" t="s">
        <v>130</v>
      </c>
      <c r="F94" s="258"/>
    </row>
    <row r="95" spans="1:6" ht="37.5" customHeight="1" x14ac:dyDescent="0.25">
      <c r="A95" s="101" t="s">
        <v>257</v>
      </c>
      <c r="B95" s="98"/>
      <c r="C95" s="98"/>
      <c r="D95" s="98"/>
      <c r="E95" s="98"/>
      <c r="F95" s="98"/>
    </row>
    <row r="96" spans="1:6" ht="26.25" customHeight="1" x14ac:dyDescent="0.25">
      <c r="A96" s="99" t="s">
        <v>189</v>
      </c>
      <c r="B96" s="93" t="s">
        <v>116</v>
      </c>
      <c r="C96" s="93" t="s">
        <v>0</v>
      </c>
      <c r="D96" s="93" t="s">
        <v>70</v>
      </c>
      <c r="E96" s="93" t="s">
        <v>136</v>
      </c>
      <c r="F96" s="93" t="s">
        <v>13</v>
      </c>
    </row>
    <row r="97" spans="1:6" ht="22.5" customHeight="1" x14ac:dyDescent="0.25">
      <c r="A97" s="100">
        <v>1</v>
      </c>
      <c r="B97" s="100" t="s">
        <v>2</v>
      </c>
      <c r="C97" s="100"/>
      <c r="D97" s="100"/>
      <c r="E97" s="102" t="s">
        <v>213</v>
      </c>
      <c r="F97" s="258" t="s">
        <v>191</v>
      </c>
    </row>
    <row r="98" spans="1:6" ht="33" customHeight="1" x14ac:dyDescent="0.25">
      <c r="A98" s="99" t="s">
        <v>80</v>
      </c>
      <c r="B98" s="102" t="s">
        <v>214</v>
      </c>
      <c r="C98" s="99" t="s">
        <v>120</v>
      </c>
      <c r="D98" s="99">
        <v>100</v>
      </c>
      <c r="E98" s="102" t="s">
        <v>215</v>
      </c>
      <c r="F98" s="258"/>
    </row>
    <row r="99" spans="1:6" ht="39.75" customHeight="1" x14ac:dyDescent="0.25">
      <c r="A99" s="99">
        <v>3</v>
      </c>
      <c r="B99" s="102" t="s">
        <v>184</v>
      </c>
      <c r="C99" s="99" t="s">
        <v>211</v>
      </c>
      <c r="D99" s="99">
        <v>2</v>
      </c>
      <c r="E99" s="100" t="s">
        <v>130</v>
      </c>
      <c r="F99" s="258"/>
    </row>
    <row r="100" spans="1:6" ht="40.5" customHeight="1" x14ac:dyDescent="0.25">
      <c r="A100" s="99">
        <v>4</v>
      </c>
      <c r="B100" s="102" t="s">
        <v>197</v>
      </c>
      <c r="C100" s="99" t="s">
        <v>162</v>
      </c>
      <c r="D100" s="99" t="s">
        <v>212</v>
      </c>
      <c r="E100" s="100"/>
      <c r="F100" s="258"/>
    </row>
    <row r="101" spans="1:6" ht="42" customHeight="1" x14ac:dyDescent="0.25">
      <c r="A101" s="241" t="s">
        <v>376</v>
      </c>
      <c r="B101" s="241"/>
      <c r="C101" s="118"/>
      <c r="D101" s="118"/>
      <c r="E101" s="121"/>
      <c r="F101" s="120"/>
    </row>
    <row r="102" spans="1:6" ht="31.5" customHeight="1" x14ac:dyDescent="0.25">
      <c r="A102" s="139" t="s">
        <v>189</v>
      </c>
      <c r="B102" s="93" t="s">
        <v>116</v>
      </c>
      <c r="C102" s="93" t="s">
        <v>0</v>
      </c>
      <c r="D102" s="93" t="s">
        <v>70</v>
      </c>
      <c r="E102" s="93" t="s">
        <v>136</v>
      </c>
      <c r="F102" s="93" t="s">
        <v>13</v>
      </c>
    </row>
    <row r="103" spans="1:6" ht="62.25" customHeight="1" x14ac:dyDescent="0.25">
      <c r="A103" s="139">
        <v>1</v>
      </c>
      <c r="B103" s="140" t="s">
        <v>2</v>
      </c>
      <c r="C103" s="139"/>
      <c r="D103" s="139"/>
      <c r="E103" s="140" t="s">
        <v>256</v>
      </c>
      <c r="F103" s="238" t="s">
        <v>377</v>
      </c>
    </row>
    <row r="104" spans="1:6" ht="36" customHeight="1" x14ac:dyDescent="0.25">
      <c r="A104" s="139">
        <v>2</v>
      </c>
      <c r="B104" s="140" t="s">
        <v>378</v>
      </c>
      <c r="C104" s="139"/>
      <c r="D104" s="106"/>
      <c r="E104" s="140" t="s">
        <v>379</v>
      </c>
      <c r="F104" s="239"/>
    </row>
    <row r="105" spans="1:6" ht="21" customHeight="1" x14ac:dyDescent="0.25">
      <c r="A105" s="139" t="s">
        <v>380</v>
      </c>
      <c r="B105" s="159" t="s">
        <v>381</v>
      </c>
      <c r="C105" s="139" t="s">
        <v>170</v>
      </c>
      <c r="D105" s="139">
        <v>0.2</v>
      </c>
      <c r="E105" s="140"/>
      <c r="F105" s="239"/>
    </row>
    <row r="106" spans="1:6" ht="21" customHeight="1" x14ac:dyDescent="0.25">
      <c r="A106" s="139" t="s">
        <v>380</v>
      </c>
      <c r="B106" s="140" t="s">
        <v>382</v>
      </c>
      <c r="C106" s="139" t="s">
        <v>170</v>
      </c>
      <c r="D106" s="139">
        <v>0.5</v>
      </c>
      <c r="E106" s="140"/>
      <c r="F106" s="239"/>
    </row>
    <row r="107" spans="1:6" ht="29.25" customHeight="1" x14ac:dyDescent="0.25">
      <c r="A107" s="139">
        <v>3</v>
      </c>
      <c r="B107" s="140" t="s">
        <v>383</v>
      </c>
      <c r="C107" s="139" t="s">
        <v>123</v>
      </c>
      <c r="D107" s="139">
        <v>1</v>
      </c>
      <c r="E107" s="100" t="s">
        <v>130</v>
      </c>
      <c r="F107" s="239"/>
    </row>
    <row r="108" spans="1:6" ht="29.25" customHeight="1" x14ac:dyDescent="0.25">
      <c r="A108" s="139">
        <v>4</v>
      </c>
      <c r="B108" s="140" t="s">
        <v>384</v>
      </c>
      <c r="C108" s="139" t="s">
        <v>123</v>
      </c>
      <c r="D108" s="139">
        <v>2</v>
      </c>
      <c r="E108" s="100" t="s">
        <v>130</v>
      </c>
      <c r="F108" s="239"/>
    </row>
    <row r="109" spans="1:6" ht="21.75" customHeight="1" x14ac:dyDescent="0.3">
      <c r="A109" s="139">
        <v>5</v>
      </c>
      <c r="B109" s="156" t="s">
        <v>385</v>
      </c>
      <c r="C109" s="139" t="s">
        <v>143</v>
      </c>
      <c r="D109" s="139">
        <v>2</v>
      </c>
      <c r="E109" s="100"/>
      <c r="F109" s="239"/>
    </row>
    <row r="110" spans="1:6" ht="28.5" customHeight="1" x14ac:dyDescent="0.3">
      <c r="A110" s="139">
        <v>6</v>
      </c>
      <c r="B110" s="140" t="s">
        <v>144</v>
      </c>
      <c r="C110" s="157" t="s">
        <v>120</v>
      </c>
      <c r="D110" s="139">
        <v>0.5</v>
      </c>
      <c r="E110" s="100" t="s">
        <v>130</v>
      </c>
      <c r="F110" s="240"/>
    </row>
    <row r="111" spans="1:6" ht="51.75" customHeight="1" x14ac:dyDescent="0.25">
      <c r="A111" s="241" t="s">
        <v>386</v>
      </c>
      <c r="B111" s="241"/>
      <c r="C111" s="118"/>
      <c r="D111" s="118"/>
      <c r="E111" s="121"/>
      <c r="F111" s="120"/>
    </row>
    <row r="112" spans="1:6" ht="33.75" customHeight="1" x14ac:dyDescent="0.25">
      <c r="A112" s="139" t="s">
        <v>189</v>
      </c>
      <c r="B112" s="93" t="s">
        <v>116</v>
      </c>
      <c r="C112" s="93" t="s">
        <v>0</v>
      </c>
      <c r="D112" s="93" t="s">
        <v>70</v>
      </c>
      <c r="E112" s="93" t="s">
        <v>136</v>
      </c>
      <c r="F112" s="93" t="s">
        <v>13</v>
      </c>
    </row>
    <row r="113" spans="1:6" ht="67.5" customHeight="1" x14ac:dyDescent="0.25">
      <c r="A113" s="139">
        <v>1</v>
      </c>
      <c r="B113" s="140" t="s">
        <v>2</v>
      </c>
      <c r="C113" s="139"/>
      <c r="D113" s="139"/>
      <c r="E113" s="140" t="s">
        <v>256</v>
      </c>
      <c r="F113" s="238" t="s">
        <v>377</v>
      </c>
    </row>
    <row r="114" spans="1:6" ht="38.25" customHeight="1" x14ac:dyDescent="0.25">
      <c r="A114" s="139">
        <v>2</v>
      </c>
      <c r="B114" s="140" t="s">
        <v>378</v>
      </c>
      <c r="C114" s="139"/>
      <c r="D114" s="106"/>
      <c r="E114" s="140" t="s">
        <v>379</v>
      </c>
      <c r="F114" s="239"/>
    </row>
    <row r="115" spans="1:6" ht="23.25" customHeight="1" x14ac:dyDescent="0.25">
      <c r="A115" s="139" t="s">
        <v>380</v>
      </c>
      <c r="B115" s="139" t="s">
        <v>381</v>
      </c>
      <c r="C115" s="139" t="s">
        <v>170</v>
      </c>
      <c r="D115" s="139">
        <v>0.5</v>
      </c>
      <c r="E115" s="140"/>
      <c r="F115" s="239"/>
    </row>
    <row r="116" spans="1:6" ht="21" customHeight="1" x14ac:dyDescent="0.25">
      <c r="A116" s="139" t="s">
        <v>380</v>
      </c>
      <c r="B116" s="140" t="s">
        <v>382</v>
      </c>
      <c r="C116" s="139" t="s">
        <v>170</v>
      </c>
      <c r="D116" s="139">
        <v>0.5</v>
      </c>
      <c r="E116" s="140"/>
      <c r="F116" s="239"/>
    </row>
    <row r="117" spans="1:6" ht="36" customHeight="1" x14ac:dyDescent="0.25">
      <c r="A117" s="139">
        <v>3</v>
      </c>
      <c r="B117" s="140" t="s">
        <v>383</v>
      </c>
      <c r="C117" s="139" t="s">
        <v>123</v>
      </c>
      <c r="D117" s="139">
        <v>1.5</v>
      </c>
      <c r="E117" s="100" t="s">
        <v>130</v>
      </c>
      <c r="F117" s="239"/>
    </row>
    <row r="118" spans="1:6" ht="45.75" customHeight="1" x14ac:dyDescent="0.25">
      <c r="A118" s="139">
        <v>4</v>
      </c>
      <c r="B118" s="140" t="s">
        <v>384</v>
      </c>
      <c r="C118" s="139" t="s">
        <v>123</v>
      </c>
      <c r="D118" s="139">
        <v>2</v>
      </c>
      <c r="E118" s="100" t="s">
        <v>130</v>
      </c>
      <c r="F118" s="239"/>
    </row>
    <row r="119" spans="1:6" ht="22.5" customHeight="1" x14ac:dyDescent="0.3">
      <c r="A119" s="139">
        <v>5</v>
      </c>
      <c r="B119" s="156" t="s">
        <v>385</v>
      </c>
      <c r="C119" s="139" t="s">
        <v>143</v>
      </c>
      <c r="D119" s="139">
        <v>2</v>
      </c>
      <c r="E119" s="100"/>
      <c r="F119" s="239"/>
    </row>
    <row r="120" spans="1:6" ht="39" customHeight="1" x14ac:dyDescent="0.25">
      <c r="A120" s="139">
        <v>6</v>
      </c>
      <c r="B120" s="140" t="s">
        <v>144</v>
      </c>
      <c r="C120" s="158" t="s">
        <v>120</v>
      </c>
      <c r="D120" s="139">
        <v>0.5</v>
      </c>
      <c r="E120" s="100" t="s">
        <v>130</v>
      </c>
      <c r="F120" s="240"/>
    </row>
    <row r="121" spans="1:6" ht="23.25" customHeight="1" x14ac:dyDescent="0.25">
      <c r="A121" s="118"/>
      <c r="B121" s="119"/>
      <c r="C121" s="160"/>
      <c r="D121" s="118"/>
      <c r="E121" s="121"/>
      <c r="F121" s="120"/>
    </row>
    <row r="122" spans="1:6" ht="23.25" customHeight="1" x14ac:dyDescent="0.25">
      <c r="A122" s="118"/>
      <c r="B122" s="119"/>
      <c r="C122" s="160"/>
      <c r="D122" s="118"/>
      <c r="E122" s="121"/>
      <c r="F122" s="120"/>
    </row>
    <row r="123" spans="1:6" ht="26.25" customHeight="1" x14ac:dyDescent="0.25">
      <c r="A123" s="118"/>
      <c r="B123" s="119"/>
      <c r="C123" s="118"/>
      <c r="D123" s="118"/>
      <c r="E123" s="121"/>
      <c r="F123" s="120"/>
    </row>
    <row r="124" spans="1:6" ht="32.25" customHeight="1" x14ac:dyDescent="0.25">
      <c r="A124" s="263" t="s">
        <v>387</v>
      </c>
      <c r="B124" s="270"/>
      <c r="C124" s="98"/>
      <c r="D124" s="98"/>
      <c r="E124" s="98"/>
      <c r="F124" s="98"/>
    </row>
    <row r="125" spans="1:6" ht="30" customHeight="1" x14ac:dyDescent="0.25">
      <c r="A125" s="107" t="s">
        <v>216</v>
      </c>
      <c r="B125" s="108" t="s">
        <v>116</v>
      </c>
      <c r="C125" s="108" t="s">
        <v>0</v>
      </c>
      <c r="D125" s="108" t="s">
        <v>70</v>
      </c>
      <c r="E125" s="93" t="s">
        <v>136</v>
      </c>
      <c r="F125" s="93" t="s">
        <v>13</v>
      </c>
    </row>
    <row r="126" spans="1:6" ht="57.75" customHeight="1" x14ac:dyDescent="0.25">
      <c r="A126" s="107"/>
      <c r="B126" s="109" t="s">
        <v>217</v>
      </c>
      <c r="C126" s="107" t="s">
        <v>218</v>
      </c>
      <c r="D126" s="107"/>
      <c r="E126" s="109" t="s">
        <v>132</v>
      </c>
      <c r="F126" s="238" t="s">
        <v>219</v>
      </c>
    </row>
    <row r="127" spans="1:6" ht="22.5" customHeight="1" x14ac:dyDescent="0.25">
      <c r="A127" s="108">
        <v>1</v>
      </c>
      <c r="B127" s="260" t="s">
        <v>220</v>
      </c>
      <c r="C127" s="260"/>
      <c r="D127" s="260"/>
      <c r="E127" s="260"/>
      <c r="F127" s="239"/>
    </row>
    <row r="128" spans="1:6" ht="22.5" customHeight="1" x14ac:dyDescent="0.25">
      <c r="A128" s="107" t="s">
        <v>3</v>
      </c>
      <c r="B128" s="109" t="s">
        <v>221</v>
      </c>
      <c r="C128" s="107" t="s">
        <v>222</v>
      </c>
      <c r="D128" s="107">
        <v>120</v>
      </c>
      <c r="E128" s="261" t="s">
        <v>223</v>
      </c>
      <c r="F128" s="239"/>
    </row>
    <row r="129" spans="1:6" ht="22.5" customHeight="1" x14ac:dyDescent="0.25">
      <c r="A129" s="107" t="s">
        <v>3</v>
      </c>
      <c r="B129" s="109" t="s">
        <v>224</v>
      </c>
      <c r="C129" s="107" t="s">
        <v>222</v>
      </c>
      <c r="D129" s="107">
        <v>1</v>
      </c>
      <c r="E129" s="261"/>
      <c r="F129" s="239"/>
    </row>
    <row r="130" spans="1:6" ht="22.5" customHeight="1" x14ac:dyDescent="0.25">
      <c r="A130" s="107" t="s">
        <v>3</v>
      </c>
      <c r="B130" s="109" t="s">
        <v>225</v>
      </c>
      <c r="C130" s="107" t="s">
        <v>222</v>
      </c>
      <c r="D130" s="107">
        <v>10</v>
      </c>
      <c r="E130" s="261"/>
      <c r="F130" s="239"/>
    </row>
    <row r="131" spans="1:6" ht="22.5" customHeight="1" x14ac:dyDescent="0.25">
      <c r="A131" s="107" t="s">
        <v>3</v>
      </c>
      <c r="B131" s="109" t="s">
        <v>226</v>
      </c>
      <c r="C131" s="107" t="s">
        <v>222</v>
      </c>
      <c r="D131" s="107">
        <v>1</v>
      </c>
      <c r="E131" s="261"/>
      <c r="F131" s="239"/>
    </row>
    <row r="132" spans="1:6" ht="22.5" customHeight="1" x14ac:dyDescent="0.25">
      <c r="A132" s="107" t="s">
        <v>3</v>
      </c>
      <c r="B132" s="109" t="s">
        <v>227</v>
      </c>
      <c r="C132" s="107" t="s">
        <v>222</v>
      </c>
      <c r="D132" s="107">
        <v>1</v>
      </c>
      <c r="E132" s="261"/>
      <c r="F132" s="239"/>
    </row>
    <row r="133" spans="1:6" ht="22.5" customHeight="1" x14ac:dyDescent="0.25">
      <c r="A133" s="107" t="s">
        <v>3</v>
      </c>
      <c r="B133" s="109" t="s">
        <v>228</v>
      </c>
      <c r="C133" s="107" t="s">
        <v>229</v>
      </c>
      <c r="D133" s="107">
        <v>20</v>
      </c>
      <c r="E133" s="261"/>
      <c r="F133" s="239"/>
    </row>
    <row r="134" spans="1:6" ht="22.5" customHeight="1" x14ac:dyDescent="0.25">
      <c r="A134" s="107" t="s">
        <v>3</v>
      </c>
      <c r="B134" s="109" t="s">
        <v>230</v>
      </c>
      <c r="C134" s="107" t="s">
        <v>231</v>
      </c>
      <c r="D134" s="107">
        <v>4</v>
      </c>
      <c r="E134" s="261"/>
      <c r="F134" s="239"/>
    </row>
    <row r="135" spans="1:6" ht="22.5" customHeight="1" x14ac:dyDescent="0.25">
      <c r="A135" s="107" t="s">
        <v>3</v>
      </c>
      <c r="B135" s="109" t="s">
        <v>232</v>
      </c>
      <c r="C135" s="107" t="s">
        <v>107</v>
      </c>
      <c r="D135" s="107">
        <v>6</v>
      </c>
      <c r="E135" s="261"/>
      <c r="F135" s="239"/>
    </row>
    <row r="136" spans="1:6" ht="22.5" customHeight="1" x14ac:dyDescent="0.25">
      <c r="A136" s="107" t="s">
        <v>3</v>
      </c>
      <c r="B136" s="109" t="s">
        <v>5</v>
      </c>
      <c r="C136" s="107" t="s">
        <v>107</v>
      </c>
      <c r="D136" s="107">
        <v>20</v>
      </c>
      <c r="E136" s="261"/>
      <c r="F136" s="239"/>
    </row>
    <row r="137" spans="1:6" ht="22.5" customHeight="1" x14ac:dyDescent="0.25">
      <c r="A137" s="108">
        <v>2</v>
      </c>
      <c r="B137" s="262" t="s">
        <v>233</v>
      </c>
      <c r="C137" s="262"/>
      <c r="D137" s="262"/>
      <c r="E137" s="262"/>
      <c r="F137" s="239"/>
    </row>
    <row r="138" spans="1:6" ht="22.5" customHeight="1" x14ac:dyDescent="0.25">
      <c r="A138" s="107" t="s">
        <v>3</v>
      </c>
      <c r="B138" s="109" t="s">
        <v>234</v>
      </c>
      <c r="C138" s="107" t="s">
        <v>235</v>
      </c>
      <c r="D138" s="107">
        <v>120</v>
      </c>
      <c r="E138" s="110"/>
      <c r="F138" s="239"/>
    </row>
    <row r="139" spans="1:6" ht="22.5" customHeight="1" x14ac:dyDescent="0.25">
      <c r="A139" s="107" t="s">
        <v>3</v>
      </c>
      <c r="B139" s="109" t="s">
        <v>236</v>
      </c>
      <c r="C139" s="107" t="s">
        <v>237</v>
      </c>
      <c r="D139" s="107">
        <v>200</v>
      </c>
      <c r="E139" s="110"/>
      <c r="F139" s="239"/>
    </row>
    <row r="140" spans="1:6" ht="22.5" customHeight="1" x14ac:dyDescent="0.25">
      <c r="A140" s="107" t="s">
        <v>3</v>
      </c>
      <c r="B140" s="109" t="s">
        <v>238</v>
      </c>
      <c r="C140" s="107" t="s">
        <v>239</v>
      </c>
      <c r="D140" s="107">
        <v>2</v>
      </c>
      <c r="E140" s="110" t="s">
        <v>240</v>
      </c>
      <c r="F140" s="239"/>
    </row>
    <row r="141" spans="1:6" ht="22.5" customHeight="1" x14ac:dyDescent="0.25">
      <c r="A141" s="107" t="s">
        <v>3</v>
      </c>
      <c r="B141" s="109" t="s">
        <v>241</v>
      </c>
      <c r="C141" s="107" t="s">
        <v>231</v>
      </c>
      <c r="D141" s="107">
        <v>4</v>
      </c>
      <c r="E141" s="110"/>
      <c r="F141" s="239"/>
    </row>
    <row r="142" spans="1:6" ht="22.5" customHeight="1" x14ac:dyDescent="0.25">
      <c r="A142" s="107" t="s">
        <v>3</v>
      </c>
      <c r="B142" s="109" t="s">
        <v>232</v>
      </c>
      <c r="C142" s="107" t="s">
        <v>107</v>
      </c>
      <c r="D142" s="107">
        <v>6</v>
      </c>
      <c r="E142" s="110"/>
      <c r="F142" s="239"/>
    </row>
    <row r="143" spans="1:6" ht="22.5" customHeight="1" x14ac:dyDescent="0.25">
      <c r="A143" s="107" t="s">
        <v>3</v>
      </c>
      <c r="B143" s="109" t="s">
        <v>5</v>
      </c>
      <c r="C143" s="107" t="s">
        <v>107</v>
      </c>
      <c r="D143" s="107">
        <v>20</v>
      </c>
      <c r="E143" s="110"/>
      <c r="F143" s="240"/>
    </row>
  </sheetData>
  <mergeCells count="39">
    <mergeCell ref="F126:F143"/>
    <mergeCell ref="B127:E127"/>
    <mergeCell ref="E128:E136"/>
    <mergeCell ref="B137:E137"/>
    <mergeCell ref="A57:E57"/>
    <mergeCell ref="A58:B58"/>
    <mergeCell ref="F60:F64"/>
    <mergeCell ref="E63:E64"/>
    <mergeCell ref="F67:F71"/>
    <mergeCell ref="A72:E72"/>
    <mergeCell ref="F75:F79"/>
    <mergeCell ref="F82:F86"/>
    <mergeCell ref="F89:F94"/>
    <mergeCell ref="F97:F100"/>
    <mergeCell ref="A124:B124"/>
    <mergeCell ref="A101:B101"/>
    <mergeCell ref="F40:F47"/>
    <mergeCell ref="F50:F56"/>
    <mergeCell ref="A54:A55"/>
    <mergeCell ref="C54:C55"/>
    <mergeCell ref="D54:D55"/>
    <mergeCell ref="E54:E55"/>
    <mergeCell ref="A48:F48"/>
    <mergeCell ref="F103:F110"/>
    <mergeCell ref="A111:B111"/>
    <mergeCell ref="F113:F120"/>
    <mergeCell ref="A38:F38"/>
    <mergeCell ref="A1:F1"/>
    <mergeCell ref="A3:F3"/>
    <mergeCell ref="A4:E4"/>
    <mergeCell ref="F6:F9"/>
    <mergeCell ref="E8:E9"/>
    <mergeCell ref="F10:F12"/>
    <mergeCell ref="A2:F2"/>
    <mergeCell ref="A15:F15"/>
    <mergeCell ref="A21:F21"/>
    <mergeCell ref="F23:F30"/>
    <mergeCell ref="F33:F37"/>
    <mergeCell ref="F18:F20"/>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0"/>
  <sheetViews>
    <sheetView topLeftCell="A217" workbookViewId="0">
      <selection activeCell="T229" sqref="T229"/>
    </sheetView>
  </sheetViews>
  <sheetFormatPr defaultRowHeight="15.75" x14ac:dyDescent="0.25"/>
  <cols>
    <col min="1" max="1" width="5.375" style="332" customWidth="1"/>
    <col min="2" max="2" width="49.125" style="361" customWidth="1"/>
    <col min="3" max="3" width="13.375" style="362" customWidth="1"/>
    <col min="4" max="4" width="13.375" style="363" hidden="1" customWidth="1"/>
    <col min="5" max="5" width="13.375" style="358" customWidth="1"/>
    <col min="6" max="6" width="14.75" style="358" hidden="1" customWidth="1"/>
    <col min="7" max="7" width="15.125" style="332" bestFit="1" customWidth="1"/>
    <col min="8" max="8" width="10.125" style="332" bestFit="1" customWidth="1"/>
    <col min="9" max="16384" width="9" style="332"/>
  </cols>
  <sheetData>
    <row r="1" spans="1:6" ht="18.75" customHeight="1" x14ac:dyDescent="0.25">
      <c r="A1" s="331" t="s">
        <v>474</v>
      </c>
      <c r="B1" s="331"/>
      <c r="C1" s="331"/>
      <c r="D1" s="331"/>
      <c r="E1" s="331"/>
      <c r="F1" s="331"/>
    </row>
    <row r="2" spans="1:6" ht="45.75" customHeight="1" x14ac:dyDescent="0.25">
      <c r="A2" s="255" t="str">
        <f>'PLV-RỪNG TỰ NHIÊN'!A2:G2</f>
        <v>(Kèm theo Quyết định số:        /2026/QĐ-UBND ngày     tháng    năm 2026  của Ủy ban nhân dân tỉnh Lai Châu)</v>
      </c>
      <c r="B2" s="255"/>
      <c r="C2" s="255"/>
      <c r="D2" s="255"/>
      <c r="E2" s="255"/>
      <c r="F2" s="255"/>
    </row>
    <row r="3" spans="1:6" x14ac:dyDescent="0.25">
      <c r="A3" s="333"/>
      <c r="B3" s="333"/>
      <c r="C3" s="333"/>
      <c r="D3" s="333"/>
      <c r="E3" s="333"/>
      <c r="F3" s="333"/>
    </row>
    <row r="4" spans="1:6" ht="15.75" customHeight="1" x14ac:dyDescent="0.25">
      <c r="A4" s="368" t="s">
        <v>1</v>
      </c>
      <c r="B4" s="366" t="s">
        <v>369</v>
      </c>
      <c r="C4" s="364" t="s">
        <v>391</v>
      </c>
      <c r="D4" s="364" t="s">
        <v>447</v>
      </c>
      <c r="E4" s="364" t="s">
        <v>280</v>
      </c>
      <c r="F4" s="364" t="s">
        <v>281</v>
      </c>
    </row>
    <row r="5" spans="1:6" x14ac:dyDescent="0.25">
      <c r="A5" s="369"/>
      <c r="B5" s="367"/>
      <c r="C5" s="365"/>
      <c r="D5" s="365"/>
      <c r="E5" s="365"/>
      <c r="F5" s="365"/>
    </row>
    <row r="6" spans="1:6" s="338" customFormat="1" x14ac:dyDescent="0.25">
      <c r="A6" s="334" t="str">
        <f>'[1]Chi tiết'!A5</f>
        <v>A</v>
      </c>
      <c r="B6" s="335" t="str">
        <f>'[1]Chi tiết'!B5</f>
        <v>CÂY HÀNG NĂM</v>
      </c>
      <c r="C6" s="336"/>
      <c r="D6" s="336"/>
      <c r="E6" s="337"/>
      <c r="F6" s="337"/>
    </row>
    <row r="7" spans="1:6" s="338" customFormat="1" x14ac:dyDescent="0.25">
      <c r="A7" s="334" t="str">
        <f>'[1]Chi tiết'!A6</f>
        <v>I</v>
      </c>
      <c r="B7" s="335" t="str">
        <f>'[1]Chi tiết'!B6</f>
        <v>Cây lương thực</v>
      </c>
      <c r="C7" s="336"/>
      <c r="D7" s="336"/>
      <c r="E7" s="337"/>
      <c r="F7" s="337"/>
    </row>
    <row r="8" spans="1:6" x14ac:dyDescent="0.25">
      <c r="A8" s="339">
        <f>'[1]Chi tiết'!A7</f>
        <v>1</v>
      </c>
      <c r="B8" s="277" t="str">
        <f>'[1]Chi tiết'!B7</f>
        <v>Cây Lúa</v>
      </c>
      <c r="C8" s="279" t="str">
        <f>'[1]Chi tiết'!G7</f>
        <v>Đồng/m²</v>
      </c>
      <c r="D8" s="279">
        <f>'[1]Chi tiết'!H7</f>
        <v>6688.7284289999998</v>
      </c>
      <c r="E8" s="340">
        <f>ROUNDUP(D8,-2)</f>
        <v>6700</v>
      </c>
      <c r="F8" s="341"/>
    </row>
    <row r="9" spans="1:6" x14ac:dyDescent="0.25">
      <c r="A9" s="339">
        <f>'[1]Chi tiết'!A8</f>
        <v>2</v>
      </c>
      <c r="B9" s="277" t="str">
        <f>'[1]Chi tiết'!B8</f>
        <v>Cây Ngô</v>
      </c>
      <c r="C9" s="279" t="str">
        <f>'[1]Chi tiết'!G8</f>
        <v>Đồng/m²</v>
      </c>
      <c r="D9" s="279">
        <f>'[1]Chi tiết'!H8</f>
        <v>2915.1633311999999</v>
      </c>
      <c r="E9" s="340">
        <f>ROUNDUP(D9,-2)</f>
        <v>3000</v>
      </c>
      <c r="F9" s="341"/>
    </row>
    <row r="10" spans="1:6" x14ac:dyDescent="0.25">
      <c r="A10" s="339">
        <f>'[1]Chi tiết'!A9</f>
        <v>3</v>
      </c>
      <c r="B10" s="277" t="str">
        <f>'[1]Chi tiết'!B9</f>
        <v>Khoai lang</v>
      </c>
      <c r="C10" s="279" t="str">
        <f>'[1]Chi tiết'!G9</f>
        <v>Đồng/m²</v>
      </c>
      <c r="D10" s="279">
        <f>'[1]Chi tiết'!H9</f>
        <v>4089.1993084799997</v>
      </c>
      <c r="E10" s="340">
        <f>ROUNDUP(D10,-2)</f>
        <v>4100</v>
      </c>
      <c r="F10" s="341"/>
    </row>
    <row r="11" spans="1:6" x14ac:dyDescent="0.25">
      <c r="A11" s="339">
        <f>'[1]Chi tiết'!A10</f>
        <v>4</v>
      </c>
      <c r="B11" s="277" t="str">
        <f>'[1]Chi tiết'!B10</f>
        <v>Cây Sắn</v>
      </c>
      <c r="C11" s="279" t="str">
        <f>'[1]Chi tiết'!G10</f>
        <v>Đồng/m²</v>
      </c>
      <c r="D11" s="279">
        <f>'[1]Chi tiết'!H10</f>
        <v>3897.4372764</v>
      </c>
      <c r="E11" s="340">
        <f>ROUNDUP(D11,-2)</f>
        <v>3900</v>
      </c>
      <c r="F11" s="341"/>
    </row>
    <row r="12" spans="1:6" s="338" customFormat="1" x14ac:dyDescent="0.25">
      <c r="A12" s="334" t="str">
        <f>'[1]Chi tiết'!A11</f>
        <v>II</v>
      </c>
      <c r="B12" s="335" t="str">
        <f>'[1]Chi tiết'!B11</f>
        <v>Cây rau màu</v>
      </c>
      <c r="C12" s="336"/>
      <c r="D12" s="336"/>
      <c r="E12" s="340">
        <f>ROUNDUP(D12,-2)</f>
        <v>0</v>
      </c>
      <c r="F12" s="337"/>
    </row>
    <row r="13" spans="1:6" x14ac:dyDescent="0.25">
      <c r="A13" s="339">
        <f>'[1]Chi tiết'!A12</f>
        <v>5</v>
      </c>
      <c r="B13" s="277" t="str">
        <f>'[1]Chi tiết'!B12</f>
        <v>Bắp cải</v>
      </c>
      <c r="C13" s="279" t="str">
        <f>'[1]Chi tiết'!G12</f>
        <v>Đồng/m²</v>
      </c>
      <c r="D13" s="279">
        <f>'[1]Chi tiết'!H12</f>
        <v>15044.621113499999</v>
      </c>
      <c r="E13" s="340">
        <f>ROUNDUP(D13,-2)</f>
        <v>15100</v>
      </c>
      <c r="F13" s="341"/>
    </row>
    <row r="14" spans="1:6" x14ac:dyDescent="0.25">
      <c r="A14" s="339">
        <f>'[1]Chi tiết'!A13</f>
        <v>6</v>
      </c>
      <c r="B14" s="277" t="str">
        <f>'[1]Chi tiết'!B13</f>
        <v>Cây Súp lơ</v>
      </c>
      <c r="C14" s="279" t="str">
        <f>'[1]Chi tiết'!G13</f>
        <v>Đồng/m²</v>
      </c>
      <c r="D14" s="279">
        <f>'[1]Chi tiết'!H13</f>
        <v>14936.743717500001</v>
      </c>
      <c r="E14" s="340">
        <f>ROUNDUP(D14,-2)</f>
        <v>15000</v>
      </c>
      <c r="F14" s="341"/>
    </row>
    <row r="15" spans="1:6" x14ac:dyDescent="0.25">
      <c r="A15" s="339">
        <f>'[1]Chi tiết'!A14</f>
        <v>7</v>
      </c>
      <c r="B15" s="277" t="str">
        <f>'[1]Chi tiết'!B14</f>
        <v>Cải ăn lá các loại</v>
      </c>
      <c r="C15" s="279" t="str">
        <f>'[1]Chi tiết'!G14</f>
        <v>Đồng/m²</v>
      </c>
      <c r="D15" s="279">
        <f>'[1]Chi tiết'!H14</f>
        <v>10838.518718169998</v>
      </c>
      <c r="E15" s="340">
        <f>ROUNDUP(D15,-2)</f>
        <v>10900</v>
      </c>
      <c r="F15" s="341"/>
    </row>
    <row r="16" spans="1:6" x14ac:dyDescent="0.25">
      <c r="A16" s="339">
        <f>'[1]Chi tiết'!A15</f>
        <v>8</v>
      </c>
      <c r="B16" s="277" t="str">
        <f>'[1]Chi tiết'!B15</f>
        <v>Cây Ớt</v>
      </c>
      <c r="C16" s="279" t="str">
        <f>'[1]Chi tiết'!G15</f>
        <v>Đồng/m²</v>
      </c>
      <c r="D16" s="279">
        <f>'[1]Chi tiết'!H15</f>
        <v>14383.256832000003</v>
      </c>
      <c r="E16" s="340">
        <f>ROUNDUP(D16,-2)</f>
        <v>14400</v>
      </c>
      <c r="F16" s="341"/>
    </row>
    <row r="17" spans="1:6" x14ac:dyDescent="0.25">
      <c r="A17" s="339">
        <f>'[1]Chi tiết'!A16</f>
        <v>9</v>
      </c>
      <c r="B17" s="277" t="str">
        <f>'[1]Chi tiết'!B16</f>
        <v>Cà rốt</v>
      </c>
      <c r="C17" s="279" t="str">
        <f>'[1]Chi tiết'!G16</f>
        <v>Đồng/m²</v>
      </c>
      <c r="D17" s="279">
        <f>'[1]Chi tiết'!H16</f>
        <v>23636.5514</v>
      </c>
      <c r="E17" s="340">
        <f>ROUNDUP(D17,-2)</f>
        <v>23700</v>
      </c>
      <c r="F17" s="341"/>
    </row>
    <row r="18" spans="1:6" x14ac:dyDescent="0.25">
      <c r="A18" s="339">
        <f>'[1]Chi tiết'!A17</f>
        <v>10</v>
      </c>
      <c r="B18" s="277" t="str">
        <f>'[1]Chi tiết'!B17</f>
        <v>Cây Su hào</v>
      </c>
      <c r="C18" s="279" t="str">
        <f>'[1]Chi tiết'!G17</f>
        <v>Đồng/m²</v>
      </c>
      <c r="D18" s="279">
        <f>'[1]Chi tiết'!H17</f>
        <v>9579.6819959700006</v>
      </c>
      <c r="E18" s="340">
        <f>ROUNDUP(D18,-2)</f>
        <v>9600</v>
      </c>
      <c r="F18" s="341"/>
    </row>
    <row r="19" spans="1:6" x14ac:dyDescent="0.25">
      <c r="A19" s="339">
        <f>'[1]Chi tiết'!A18</f>
        <v>11</v>
      </c>
      <c r="B19" s="277" t="str">
        <f>'[1]Chi tiết'!B18</f>
        <v>Khoai Tây</v>
      </c>
      <c r="C19" s="279" t="str">
        <f>'[1]Chi tiết'!G18</f>
        <v>Đồng/m²</v>
      </c>
      <c r="D19" s="279">
        <f>'[1]Chi tiết'!H18</f>
        <v>6857.0540569600016</v>
      </c>
      <c r="E19" s="340">
        <f>ROUNDUP(D19,-2)</f>
        <v>6900</v>
      </c>
      <c r="F19" s="341"/>
    </row>
    <row r="20" spans="1:6" x14ac:dyDescent="0.25">
      <c r="A20" s="339">
        <f>'[1]Chi tiết'!A19</f>
        <v>12</v>
      </c>
      <c r="B20" s="277" t="str">
        <f>'[1]Chi tiết'!B19</f>
        <v>Khoai sọ</v>
      </c>
      <c r="C20" s="279" t="str">
        <f>'[1]Chi tiết'!G19</f>
        <v>Đồng/m²</v>
      </c>
      <c r="D20" s="279">
        <f>'[1]Chi tiết'!H19</f>
        <v>9112.5269916200014</v>
      </c>
      <c r="E20" s="340">
        <f>ROUNDUP(D20,-2)</f>
        <v>9200</v>
      </c>
      <c r="F20" s="341"/>
    </row>
    <row r="21" spans="1:6" x14ac:dyDescent="0.25">
      <c r="A21" s="339">
        <f>'[1]Chi tiết'!A20</f>
        <v>13</v>
      </c>
      <c r="B21" s="277" t="str">
        <f>'[1]Chi tiết'!B20</f>
        <v>Cây Cà chua</v>
      </c>
      <c r="C21" s="279" t="str">
        <f>'[1]Chi tiết'!G20</f>
        <v>Đồng/m²</v>
      </c>
      <c r="D21" s="279">
        <f>'[1]Chi tiết'!H20</f>
        <v>7343.6592502800004</v>
      </c>
      <c r="E21" s="340">
        <f>ROUNDUP(D21,-2)</f>
        <v>7400</v>
      </c>
      <c r="F21" s="341"/>
    </row>
    <row r="22" spans="1:6" x14ac:dyDescent="0.25">
      <c r="A22" s="339">
        <f>'[1]Chi tiết'!A21</f>
        <v>14</v>
      </c>
      <c r="B22" s="277" t="str">
        <f>'[1]Chi tiết'!B21</f>
        <v>Cây Dưa chuột</v>
      </c>
      <c r="C22" s="279" t="str">
        <f>'[1]Chi tiết'!G21</f>
        <v>Đồng/m²</v>
      </c>
      <c r="D22" s="279">
        <f>'[1]Chi tiết'!H21</f>
        <v>5762.8631174399998</v>
      </c>
      <c r="E22" s="340">
        <f>ROUNDUP(D22,-2)</f>
        <v>5800</v>
      </c>
      <c r="F22" s="341"/>
    </row>
    <row r="23" spans="1:6" x14ac:dyDescent="0.25">
      <c r="A23" s="339">
        <f>'[1]Chi tiết'!A22</f>
        <v>15</v>
      </c>
      <c r="B23" s="277" t="str">
        <f>'[1]Chi tiết'!B22</f>
        <v>Cây Mướp đắng</v>
      </c>
      <c r="C23" s="279" t="str">
        <f>'[1]Chi tiết'!G22</f>
        <v>Đồng/m²</v>
      </c>
      <c r="D23" s="279">
        <f>'[1]Chi tiết'!H22</f>
        <v>4076.2454782200007</v>
      </c>
      <c r="E23" s="340">
        <f>ROUNDUP(D23,-2)</f>
        <v>4100</v>
      </c>
      <c r="F23" s="341"/>
    </row>
    <row r="24" spans="1:6" x14ac:dyDescent="0.25">
      <c r="A24" s="339">
        <f>'[1]Chi tiết'!A23</f>
        <v>16</v>
      </c>
      <c r="B24" s="277" t="str">
        <f>'[1]Chi tiết'!B23</f>
        <v>Cây Bí xanh</v>
      </c>
      <c r="C24" s="279" t="str">
        <f>'[1]Chi tiết'!G23</f>
        <v>Đồng/m²</v>
      </c>
      <c r="D24" s="279">
        <f>'[1]Chi tiết'!H23</f>
        <v>7332.4804252200011</v>
      </c>
      <c r="E24" s="340">
        <f>ROUNDUP(D24,-2)</f>
        <v>7400</v>
      </c>
      <c r="F24" s="341"/>
    </row>
    <row r="25" spans="1:6" x14ac:dyDescent="0.25">
      <c r="A25" s="339">
        <f>'[1]Chi tiết'!A24</f>
        <v>17</v>
      </c>
      <c r="B25" s="277" t="str">
        <f>'[1]Chi tiết'!B24</f>
        <v>Cây Bí đỏ</v>
      </c>
      <c r="C25" s="279" t="str">
        <f>'[1]Chi tiết'!G24</f>
        <v>Đồng/m²</v>
      </c>
      <c r="D25" s="279">
        <f>'[1]Chi tiết'!H24</f>
        <v>8473.0670168800007</v>
      </c>
      <c r="E25" s="340">
        <f>ROUNDUP(D25,-2)</f>
        <v>8500</v>
      </c>
      <c r="F25" s="341"/>
    </row>
    <row r="26" spans="1:6" x14ac:dyDescent="0.25">
      <c r="A26" s="339">
        <f>'[1]Chi tiết'!A25</f>
        <v>18</v>
      </c>
      <c r="B26" s="277" t="str">
        <f>'[1]Chi tiết'!B25</f>
        <v>Cây rau muống</v>
      </c>
      <c r="C26" s="279" t="str">
        <f>'[1]Chi tiết'!G25</f>
        <v>Đồng/m²</v>
      </c>
      <c r="D26" s="279">
        <f>'[1]Chi tiết'!H25</f>
        <v>5242.8233065700006</v>
      </c>
      <c r="E26" s="340">
        <f>ROUNDUP(D26,-2)</f>
        <v>5300</v>
      </c>
      <c r="F26" s="341"/>
    </row>
    <row r="27" spans="1:6" x14ac:dyDescent="0.25">
      <c r="A27" s="339">
        <f>'[1]Chi tiết'!A26</f>
        <v>19</v>
      </c>
      <c r="B27" s="277" t="str">
        <f>'[1]Chi tiết'!B26</f>
        <v>Cây Rau ngót</v>
      </c>
      <c r="C27" s="279" t="str">
        <f>'[1]Chi tiết'!G26</f>
        <v>Đồng/m²</v>
      </c>
      <c r="D27" s="279">
        <f>'[1]Chi tiết'!H26</f>
        <v>9844.0316480000001</v>
      </c>
      <c r="E27" s="340">
        <f>ROUNDUP(D27,-2)</f>
        <v>9900</v>
      </c>
      <c r="F27" s="341"/>
    </row>
    <row r="28" spans="1:6" ht="31.5" x14ac:dyDescent="0.25">
      <c r="A28" s="339">
        <f>'[1]Chi tiết'!A27</f>
        <v>20</v>
      </c>
      <c r="B28" s="277" t="str">
        <f>'[1]Chi tiết'!B27</f>
        <v>Su su, bầu, mướp, thiên lý, gấc và các loại rau quả leo giàn khác.</v>
      </c>
      <c r="C28" s="279" t="str">
        <f>'[1]Chi tiết'!G27</f>
        <v>Đồng/m²</v>
      </c>
      <c r="D28" s="279">
        <f>'[1]Chi tiết'!H27</f>
        <v>8133.5157370899988</v>
      </c>
      <c r="E28" s="340">
        <f>ROUNDUP(D28,-2)</f>
        <v>8200</v>
      </c>
      <c r="F28" s="341"/>
    </row>
    <row r="29" spans="1:6" x14ac:dyDescent="0.25">
      <c r="A29" s="339" t="str">
        <f>'[1]Chi tiết'!A28</f>
        <v>-</v>
      </c>
      <c r="B29" s="277" t="str">
        <f>'[1]Chi tiết'!B28</f>
        <v xml:space="preserve">Su Su </v>
      </c>
      <c r="C29" s="279" t="str">
        <f>'[1]Chi tiết'!G28</f>
        <v>Đồng/m²</v>
      </c>
      <c r="D29" s="279">
        <f>'[1]Chi tiết'!H28</f>
        <v>8940.6483543300001</v>
      </c>
      <c r="E29" s="340">
        <f>ROUNDUP(D29,-2)</f>
        <v>9000</v>
      </c>
      <c r="F29" s="341"/>
    </row>
    <row r="30" spans="1:6" x14ac:dyDescent="0.25">
      <c r="A30" s="339" t="str">
        <f>'[1]Chi tiết'!A29</f>
        <v>-</v>
      </c>
      <c r="B30" s="277" t="str">
        <f>'[1]Chi tiết'!B29</f>
        <v>Mướp</v>
      </c>
      <c r="C30" s="279" t="str">
        <f>'[1]Chi tiết'!G29</f>
        <v>Đồng/m²</v>
      </c>
      <c r="D30" s="279">
        <f>'[1]Chi tiết'!H29</f>
        <v>7982.2876540299994</v>
      </c>
      <c r="E30" s="340">
        <f>ROUNDUP(D30,-2)</f>
        <v>8000</v>
      </c>
      <c r="F30" s="341"/>
    </row>
    <row r="31" spans="1:6" x14ac:dyDescent="0.25">
      <c r="A31" s="339" t="str">
        <f>'[1]Chi tiết'!A30</f>
        <v>-</v>
      </c>
      <c r="B31" s="277" t="str">
        <f>'[1]Chi tiết'!B30</f>
        <v xml:space="preserve">Bầu </v>
      </c>
      <c r="C31" s="279" t="str">
        <f>'[1]Chi tiết'!G30</f>
        <v>Đồng/m²</v>
      </c>
      <c r="D31" s="279">
        <f>'[1]Chi tiết'!H30</f>
        <v>7477.6112029100004</v>
      </c>
      <c r="E31" s="340">
        <f>ROUNDUP(D31,-2)</f>
        <v>7500</v>
      </c>
      <c r="F31" s="341"/>
    </row>
    <row r="32" spans="1:6" x14ac:dyDescent="0.25">
      <c r="A32" s="339">
        <f>'[1]Chi tiết'!A31</f>
        <v>21</v>
      </c>
      <c r="B32" s="277" t="str">
        <f>'[1]Chi tiết'!B31</f>
        <v>Cây Dong riềng</v>
      </c>
      <c r="C32" s="279" t="str">
        <f>'[1]Chi tiết'!G31</f>
        <v>Đồng/m²</v>
      </c>
      <c r="D32" s="279">
        <f>'[1]Chi tiết'!H31</f>
        <v>9389.834648</v>
      </c>
      <c r="E32" s="340">
        <f>ROUNDUP(D32,-2)</f>
        <v>9400</v>
      </c>
      <c r="F32" s="341"/>
    </row>
    <row r="33" spans="1:6" x14ac:dyDescent="0.25">
      <c r="A33" s="339">
        <f>'[1]Chi tiết'!A32</f>
        <v>22</v>
      </c>
      <c r="B33" s="277" t="str">
        <f>'[1]Chi tiết'!B32</f>
        <v>Cây gừng, nghệ, sả</v>
      </c>
      <c r="C33" s="279" t="str">
        <f>'[1]Chi tiết'!G32</f>
        <v>Đồng/m²</v>
      </c>
      <c r="D33" s="279">
        <f>'[1]Chi tiết'!H32</f>
        <v>15991.536959999999</v>
      </c>
      <c r="E33" s="340">
        <f>ROUNDUP(D33,-2)</f>
        <v>16000</v>
      </c>
      <c r="F33" s="341"/>
    </row>
    <row r="34" spans="1:6" x14ac:dyDescent="0.25">
      <c r="A34" s="339">
        <f>'[1]Chi tiết'!A33</f>
        <v>23</v>
      </c>
      <c r="B34" s="277" t="str">
        <f>'[1]Chi tiết'!B33</f>
        <v>Cây Sắn dây</v>
      </c>
      <c r="C34" s="279" t="str">
        <f>'[1]Chi tiết'!G33</f>
        <v>Đồng/m²</v>
      </c>
      <c r="D34" s="279">
        <f>'[1]Chi tiết'!H33</f>
        <v>9051.3991004</v>
      </c>
      <c r="E34" s="340">
        <f>ROUNDUP(D34,-2)</f>
        <v>9100</v>
      </c>
      <c r="F34" s="341"/>
    </row>
    <row r="35" spans="1:6" x14ac:dyDescent="0.25">
      <c r="A35" s="339">
        <v>24</v>
      </c>
      <c r="B35" s="277" t="str">
        <f>B288</f>
        <v>Đậu, đỗ các loại (không leo giàn)</v>
      </c>
      <c r="C35" s="279" t="str">
        <f>C288</f>
        <v>Đồng/m²</v>
      </c>
      <c r="D35" s="279">
        <f>D288</f>
        <v>2363.7128831999999</v>
      </c>
      <c r="E35" s="340">
        <f>E288</f>
        <v>2400</v>
      </c>
      <c r="F35" s="341"/>
    </row>
    <row r="36" spans="1:6" s="338" customFormat="1" x14ac:dyDescent="0.25">
      <c r="A36" s="334" t="str">
        <f>'[1]Chi tiết'!A34</f>
        <v>III</v>
      </c>
      <c r="B36" s="335" t="str">
        <f>'[1]Chi tiết'!B34</f>
        <v>Cây hoa</v>
      </c>
      <c r="C36" s="336"/>
      <c r="D36" s="336"/>
      <c r="E36" s="340">
        <f>ROUNDUP(D36,-2)</f>
        <v>0</v>
      </c>
      <c r="F36" s="337"/>
    </row>
    <row r="37" spans="1:6" x14ac:dyDescent="0.25">
      <c r="A37" s="339">
        <v>25</v>
      </c>
      <c r="B37" s="277" t="str">
        <f>'[1]Chi tiết'!B35</f>
        <v>Cây hoa hồng các loại</v>
      </c>
      <c r="C37" s="279" t="str">
        <f>'[1]Chi tiết'!G35</f>
        <v>Đồng/m²</v>
      </c>
      <c r="D37" s="279">
        <f>'[1]Chi tiết'!H35</f>
        <v>39192.921799999996</v>
      </c>
      <c r="E37" s="340">
        <f>ROUNDUP(D37,-2)</f>
        <v>39200</v>
      </c>
      <c r="F37" s="341"/>
    </row>
    <row r="38" spans="1:6" x14ac:dyDescent="0.25">
      <c r="A38" s="339">
        <v>26</v>
      </c>
      <c r="B38" s="277" t="str">
        <f>'[1]Chi tiết'!B36</f>
        <v>Cây hoa cúc, thược dược</v>
      </c>
      <c r="C38" s="279" t="str">
        <f>'[1]Chi tiết'!G36</f>
        <v>Đồng/m²</v>
      </c>
      <c r="D38" s="279">
        <f>'[1]Chi tiết'!H36</f>
        <v>17222.03</v>
      </c>
      <c r="E38" s="340">
        <f>ROUNDUP(D38,-2)</f>
        <v>17300</v>
      </c>
      <c r="F38" s="341"/>
    </row>
    <row r="39" spans="1:6" x14ac:dyDescent="0.25">
      <c r="A39" s="339">
        <v>27</v>
      </c>
      <c r="B39" s="277" t="str">
        <f>'[1]Chi tiết'!B37</f>
        <v>Cây hoa lily</v>
      </c>
      <c r="C39" s="279" t="str">
        <f>'[1]Chi tiết'!G37</f>
        <v>Đồng/m²</v>
      </c>
      <c r="D39" s="279">
        <f>'[1]Chi tiết'!H37</f>
        <v>61095.527999999998</v>
      </c>
      <c r="E39" s="340">
        <f>ROUNDUP(D39,-2)</f>
        <v>61100</v>
      </c>
      <c r="F39" s="341"/>
    </row>
    <row r="40" spans="1:6" x14ac:dyDescent="0.25">
      <c r="A40" s="339">
        <v>28</v>
      </c>
      <c r="B40" s="277" t="str">
        <f>B309</f>
        <v>Cây hoa mào gà</v>
      </c>
      <c r="C40" s="279" t="str">
        <f>C309</f>
        <v>Đồng/m²</v>
      </c>
      <c r="D40" s="279">
        <f>D309</f>
        <v>2339.3742779999998</v>
      </c>
      <c r="E40" s="340">
        <f>E309</f>
        <v>2400</v>
      </c>
      <c r="F40" s="341"/>
    </row>
    <row r="41" spans="1:6" x14ac:dyDescent="0.25">
      <c r="A41" s="339">
        <v>29</v>
      </c>
      <c r="B41" s="277" t="str">
        <f>B311</f>
        <v>Cây hoa nhài</v>
      </c>
      <c r="C41" s="279" t="str">
        <f>C311</f>
        <v>Đồng/m²</v>
      </c>
      <c r="D41" s="279">
        <f>D311</f>
        <v>21319.645784444445</v>
      </c>
      <c r="E41" s="340">
        <f>E311</f>
        <v>21400</v>
      </c>
      <c r="F41" s="341"/>
    </row>
    <row r="42" spans="1:6" s="338" customFormat="1" x14ac:dyDescent="0.25">
      <c r="A42" s="334" t="str">
        <f>'[1]Chi tiết'!A38</f>
        <v>IV</v>
      </c>
      <c r="B42" s="335" t="str">
        <f>'[1]Chi tiết'!B38</f>
        <v>Cây công nghiệp ngắn ngày</v>
      </c>
      <c r="C42" s="336"/>
      <c r="D42" s="336"/>
      <c r="E42" s="340">
        <f>ROUNDUP(D42,-2)</f>
        <v>0</v>
      </c>
      <c r="F42" s="337"/>
    </row>
    <row r="43" spans="1:6" x14ac:dyDescent="0.25">
      <c r="A43" s="339">
        <v>30</v>
      </c>
      <c r="B43" s="277" t="str">
        <f>'[1]Chi tiết'!B39</f>
        <v>Cây lạc</v>
      </c>
      <c r="C43" s="279" t="str">
        <f>'[1]Chi tiết'!G39</f>
        <v>Đồng/m²</v>
      </c>
      <c r="D43" s="279">
        <f>'[1]Chi tiết'!H39</f>
        <v>3206.0749171999996</v>
      </c>
      <c r="E43" s="340">
        <f>ROUNDUP(D43,-2)</f>
        <v>3300</v>
      </c>
      <c r="F43" s="341"/>
    </row>
    <row r="44" spans="1:6" x14ac:dyDescent="0.25">
      <c r="A44" s="339">
        <v>31</v>
      </c>
      <c r="B44" s="277" t="str">
        <f>'[1]Chi tiết'!B40</f>
        <v>Cây đậu tương</v>
      </c>
      <c r="C44" s="279" t="str">
        <f>'[1]Chi tiết'!G40</f>
        <v>Đồng/m²</v>
      </c>
      <c r="D44" s="279">
        <f>'[1]Chi tiết'!H40</f>
        <v>2201.64658095</v>
      </c>
      <c r="E44" s="340">
        <f>ROUNDUP(D44,-2)</f>
        <v>2300</v>
      </c>
      <c r="F44" s="341"/>
    </row>
    <row r="45" spans="1:6" x14ac:dyDescent="0.25">
      <c r="A45" s="339">
        <v>32</v>
      </c>
      <c r="B45" s="277" t="str">
        <f>'[1]Chi tiết'!B41</f>
        <v>Cây mía</v>
      </c>
      <c r="C45" s="279" t="str">
        <f>'[1]Chi tiết'!G41</f>
        <v>Đồng/m²</v>
      </c>
      <c r="D45" s="279">
        <f>'[1]Chi tiết'!H41</f>
        <v>13494.719007000002</v>
      </c>
      <c r="E45" s="340">
        <f>ROUNDUP(D45,-2)</f>
        <v>13500</v>
      </c>
      <c r="F45" s="341"/>
    </row>
    <row r="46" spans="1:6" x14ac:dyDescent="0.25">
      <c r="A46" s="339">
        <v>33</v>
      </c>
      <c r="B46" s="277" t="str">
        <f t="shared" ref="B46:E47" si="0">B291</f>
        <v>Cây vừng (mè)</v>
      </c>
      <c r="C46" s="279" t="str">
        <f t="shared" si="0"/>
        <v>Đồng/m²</v>
      </c>
      <c r="D46" s="279">
        <f t="shared" si="0"/>
        <v>1886.0743329999993</v>
      </c>
      <c r="E46" s="340">
        <f t="shared" si="0"/>
        <v>1900</v>
      </c>
      <c r="F46" s="341"/>
    </row>
    <row r="47" spans="1:6" x14ac:dyDescent="0.25">
      <c r="A47" s="339">
        <v>34</v>
      </c>
      <c r="B47" s="277" t="str">
        <f t="shared" si="0"/>
        <v>Cây chia</v>
      </c>
      <c r="C47" s="279" t="str">
        <f t="shared" si="0"/>
        <v>Đồng/m²</v>
      </c>
      <c r="D47" s="279">
        <f t="shared" si="0"/>
        <v>5000</v>
      </c>
      <c r="E47" s="340">
        <f t="shared" si="0"/>
        <v>5000</v>
      </c>
      <c r="F47" s="341"/>
    </row>
    <row r="48" spans="1:6" s="338" customFormat="1" x14ac:dyDescent="0.25">
      <c r="A48" s="334" t="str">
        <f>'[1]Chi tiết'!A42</f>
        <v>V</v>
      </c>
      <c r="B48" s="335" t="str">
        <f>'[1]Chi tiết'!B42</f>
        <v>Cây dược liệu hàng năm</v>
      </c>
      <c r="C48" s="336"/>
      <c r="D48" s="336"/>
      <c r="E48" s="340">
        <f>ROUNDUP(D48,-2)</f>
        <v>0</v>
      </c>
      <c r="F48" s="337"/>
    </row>
    <row r="49" spans="1:6" x14ac:dyDescent="0.25">
      <c r="A49" s="339">
        <v>35</v>
      </c>
      <c r="B49" s="277" t="str">
        <f>'[1]Chi tiết'!B43</f>
        <v>Cây Đương Quy</v>
      </c>
      <c r="C49" s="279" t="str">
        <f>'[1]Chi tiết'!G43</f>
        <v>Đồng/m²</v>
      </c>
      <c r="D49" s="279">
        <f>'[1]Chi tiết'!H43</f>
        <v>19671</v>
      </c>
      <c r="E49" s="340">
        <f>ROUNDUP(D49,-2)</f>
        <v>19700</v>
      </c>
      <c r="F49" s="341"/>
    </row>
    <row r="50" spans="1:6" x14ac:dyDescent="0.25">
      <c r="A50" s="339">
        <v>36</v>
      </c>
      <c r="B50" s="277" t="str">
        <f>'[1]Chi tiết'!B44</f>
        <v>Cây Xuyên Khung</v>
      </c>
      <c r="C50" s="279" t="str">
        <f>'[1]Chi tiết'!G44</f>
        <v>Đồng/m²</v>
      </c>
      <c r="D50" s="279">
        <f>'[1]Chi tiết'!H44</f>
        <v>11224</v>
      </c>
      <c r="E50" s="340">
        <f>ROUNDUP(D50,-2)</f>
        <v>11300</v>
      </c>
      <c r="F50" s="341"/>
    </row>
    <row r="51" spans="1:6" x14ac:dyDescent="0.25">
      <c r="A51" s="339">
        <v>37</v>
      </c>
      <c r="B51" s="277" t="str">
        <f>'[1]Chi tiết'!B45</f>
        <v>Cây Atiso</v>
      </c>
      <c r="C51" s="279" t="str">
        <f>'[1]Chi tiết'!G45</f>
        <v>Đồng/m²</v>
      </c>
      <c r="D51" s="279">
        <f>'[1]Chi tiết'!H45</f>
        <v>14043.2</v>
      </c>
      <c r="E51" s="340">
        <f>ROUNDUP(D51,-2)</f>
        <v>14100</v>
      </c>
      <c r="F51" s="341"/>
    </row>
    <row r="52" spans="1:6" x14ac:dyDescent="0.25">
      <c r="A52" s="339">
        <v>38</v>
      </c>
      <c r="B52" s="277" t="str">
        <f>'[1]Chi tiết'!B46</f>
        <v>Cây Địa hoàng</v>
      </c>
      <c r="C52" s="279" t="str">
        <f>'[1]Chi tiết'!G46</f>
        <v>Đồng/m²</v>
      </c>
      <c r="D52" s="279">
        <f>'[1]Chi tiết'!H46</f>
        <v>7128</v>
      </c>
      <c r="E52" s="340">
        <f>ROUNDUP(D52,-2)</f>
        <v>7200</v>
      </c>
      <c r="F52" s="341"/>
    </row>
    <row r="53" spans="1:6" x14ac:dyDescent="0.25">
      <c r="A53" s="339">
        <v>39</v>
      </c>
      <c r="B53" s="277" t="str">
        <f>'[1]Chi tiết'!B47</f>
        <v>Cây Cát Sâm</v>
      </c>
      <c r="C53" s="279" t="str">
        <f>'[1]Chi tiết'!G47</f>
        <v>Đồng/m²</v>
      </c>
      <c r="D53" s="279">
        <f>'[1]Chi tiết'!H47</f>
        <v>12012</v>
      </c>
      <c r="E53" s="340">
        <f>ROUNDUP(D53,-2)</f>
        <v>12100</v>
      </c>
      <c r="F53" s="341"/>
    </row>
    <row r="54" spans="1:6" x14ac:dyDescent="0.25">
      <c r="A54" s="339">
        <v>40</v>
      </c>
      <c r="B54" s="277" t="str">
        <f>'[1]Chi tiết'!B48</f>
        <v>Cây Cát Cánh</v>
      </c>
      <c r="C54" s="279" t="str">
        <f>'[1]Chi tiết'!G48</f>
        <v>Đồng/m²</v>
      </c>
      <c r="D54" s="279">
        <f>'[1]Chi tiết'!H48</f>
        <v>157195</v>
      </c>
      <c r="E54" s="340">
        <f>ROUNDUP(D54,-2)</f>
        <v>157200</v>
      </c>
      <c r="F54" s="341"/>
    </row>
    <row r="55" spans="1:6" x14ac:dyDescent="0.25">
      <c r="A55" s="339">
        <v>41</v>
      </c>
      <c r="B55" s="277" t="str">
        <f>'[1]Chi tiết'!B49</f>
        <v>Cây Giảo Cổ Lam</v>
      </c>
      <c r="C55" s="279" t="str">
        <f>'[1]Chi tiết'!G49</f>
        <v>Đồng/m²</v>
      </c>
      <c r="D55" s="279">
        <f>'[1]Chi tiết'!H49</f>
        <v>6726</v>
      </c>
      <c r="E55" s="340">
        <f>ROUNDUP(D55,-2)</f>
        <v>6800</v>
      </c>
      <c r="F55" s="341"/>
    </row>
    <row r="56" spans="1:6" x14ac:dyDescent="0.25">
      <c r="A56" s="339">
        <v>42</v>
      </c>
      <c r="B56" s="277" t="str">
        <f>'[1]Chi tiết'!B50</f>
        <v>Cây Diệp Hạ Châu</v>
      </c>
      <c r="C56" s="279" t="str">
        <f>'[1]Chi tiết'!G50</f>
        <v>Đồng/m²</v>
      </c>
      <c r="D56" s="279">
        <f>'[1]Chi tiết'!H50</f>
        <v>35616</v>
      </c>
      <c r="E56" s="340">
        <f>ROUNDUP(D56,-2)</f>
        <v>35700</v>
      </c>
      <c r="F56" s="341"/>
    </row>
    <row r="57" spans="1:6" x14ac:dyDescent="0.25">
      <c r="A57" s="339">
        <v>43</v>
      </c>
      <c r="B57" s="277" t="str">
        <f>'[1]Chi tiết'!B51</f>
        <v>Cây Bạch Truật</v>
      </c>
      <c r="C57" s="279" t="str">
        <f>'[1]Chi tiết'!G51</f>
        <v>Đồng/m²</v>
      </c>
      <c r="D57" s="279">
        <f>'[1]Chi tiết'!H51</f>
        <v>100540.60576000001</v>
      </c>
      <c r="E57" s="340">
        <f>ROUNDUP(D57,-2)</f>
        <v>100600</v>
      </c>
      <c r="F57" s="341"/>
    </row>
    <row r="58" spans="1:6" x14ac:dyDescent="0.25">
      <c r="A58" s="339">
        <v>44</v>
      </c>
      <c r="B58" s="277" t="str">
        <f>'[1]Chi tiết'!B52</f>
        <v>Cây Hoàng Tinh</v>
      </c>
      <c r="C58" s="279" t="str">
        <f>'[1]Chi tiết'!G52</f>
        <v>Đồng/m²</v>
      </c>
      <c r="D58" s="279">
        <f>'[1]Chi tiết'!H52</f>
        <v>39831</v>
      </c>
      <c r="E58" s="340">
        <f>ROUNDUP(D58,-2)</f>
        <v>39900</v>
      </c>
      <c r="F58" s="341"/>
    </row>
    <row r="59" spans="1:6" x14ac:dyDescent="0.25">
      <c r="A59" s="339">
        <v>45</v>
      </c>
      <c r="B59" s="277" t="str">
        <f>'[1]Chi tiết'!B53</f>
        <v>Cây Cà Gai Leo</v>
      </c>
      <c r="C59" s="279" t="str">
        <f>'[1]Chi tiết'!G53</f>
        <v>Đồng/m²</v>
      </c>
      <c r="D59" s="279">
        <f>'[1]Chi tiết'!H53</f>
        <v>8190</v>
      </c>
      <c r="E59" s="340">
        <f>ROUNDUP(D59,-2)</f>
        <v>8200</v>
      </c>
      <c r="F59" s="341"/>
    </row>
    <row r="60" spans="1:6" x14ac:dyDescent="0.25">
      <c r="A60" s="339">
        <v>46</v>
      </c>
      <c r="B60" s="277" t="str">
        <f>'[1]Chi tiết'!B54</f>
        <v>Cây Lan Kim Tuyến</v>
      </c>
      <c r="C60" s="279" t="str">
        <f>'[1]Chi tiết'!G54</f>
        <v>Đồng/m²</v>
      </c>
      <c r="D60" s="279">
        <f>'[1]Chi tiết'!H54</f>
        <v>599445</v>
      </c>
      <c r="E60" s="340">
        <f>ROUNDUP(D60,-2)</f>
        <v>599500</v>
      </c>
      <c r="F60" s="341"/>
    </row>
    <row r="61" spans="1:6" s="338" customFormat="1" x14ac:dyDescent="0.25">
      <c r="A61" s="334" t="s">
        <v>448</v>
      </c>
      <c r="B61" s="335" t="s">
        <v>449</v>
      </c>
      <c r="C61" s="336"/>
      <c r="D61" s="336"/>
      <c r="E61" s="342"/>
      <c r="F61" s="337"/>
    </row>
    <row r="62" spans="1:6" s="338" customFormat="1" x14ac:dyDescent="0.25">
      <c r="A62" s="339">
        <v>47</v>
      </c>
      <c r="B62" s="277" t="str">
        <f t="shared" ref="B62:E63" si="1">B282</f>
        <v>Cây lá dong</v>
      </c>
      <c r="C62" s="150" t="str">
        <f t="shared" si="1"/>
        <v>Đồng/m²</v>
      </c>
      <c r="D62" s="343">
        <f t="shared" si="1"/>
        <v>6000</v>
      </c>
      <c r="E62" s="340">
        <f t="shared" si="1"/>
        <v>6000</v>
      </c>
      <c r="F62" s="277"/>
    </row>
    <row r="63" spans="1:6" s="338" customFormat="1" x14ac:dyDescent="0.25">
      <c r="A63" s="339">
        <v>48</v>
      </c>
      <c r="B63" s="277" t="str">
        <f t="shared" si="1"/>
        <v>Cây cỏ voi, các loại cỏ trồng phục vụ chăn nuôi</v>
      </c>
      <c r="C63" s="150" t="str">
        <f t="shared" si="1"/>
        <v>Đồng/m²</v>
      </c>
      <c r="D63" s="343">
        <f t="shared" si="1"/>
        <v>2492.6690520000002</v>
      </c>
      <c r="E63" s="340">
        <f t="shared" si="1"/>
        <v>2500</v>
      </c>
      <c r="F63" s="277"/>
    </row>
    <row r="64" spans="1:6" x14ac:dyDescent="0.25">
      <c r="A64" s="339">
        <v>49</v>
      </c>
      <c r="B64" s="277" t="str">
        <f>B287</f>
        <v>Dưa hấu, dưa bở, dưa lê…</v>
      </c>
      <c r="C64" s="150" t="str">
        <f>C287</f>
        <v>Đồng/m²</v>
      </c>
      <c r="D64" s="343">
        <f>D287</f>
        <v>7676.0139983999998</v>
      </c>
      <c r="E64" s="340">
        <f>E287</f>
        <v>7700</v>
      </c>
      <c r="F64" s="277"/>
    </row>
    <row r="65" spans="1:6" x14ac:dyDescent="0.25">
      <c r="A65" s="339">
        <v>50</v>
      </c>
      <c r="B65" s="277" t="s">
        <v>450</v>
      </c>
      <c r="C65" s="150" t="str">
        <f>C288</f>
        <v>Đồng/m²</v>
      </c>
      <c r="D65" s="343"/>
      <c r="E65" s="340"/>
      <c r="F65" s="277"/>
    </row>
    <row r="66" spans="1:6" s="338" customFormat="1" x14ac:dyDescent="0.25">
      <c r="A66" s="334" t="str">
        <f>'[1]Chi tiết'!A55</f>
        <v>B</v>
      </c>
      <c r="B66" s="335" t="str">
        <f>'[1]Chi tiết'!B55</f>
        <v>CÂY LÂU NĂM CHO THU HOẠCH 1 LẦN</v>
      </c>
      <c r="C66" s="336"/>
      <c r="D66" s="336"/>
      <c r="E66" s="340">
        <f>ROUNDUP(D66,-2)</f>
        <v>0</v>
      </c>
      <c r="F66" s="337"/>
    </row>
    <row r="67" spans="1:6" s="338" customFormat="1" x14ac:dyDescent="0.25">
      <c r="A67" s="334">
        <v>50</v>
      </c>
      <c r="B67" s="335" t="str">
        <f>'[1]Chi tiết'!B56</f>
        <v>Cây Tam Thất (mật độ 100.000 cây/ha)</v>
      </c>
      <c r="C67" s="336"/>
      <c r="D67" s="336"/>
      <c r="E67" s="340">
        <f>ROUNDUP(D67,-2)</f>
        <v>0</v>
      </c>
      <c r="F67" s="337"/>
    </row>
    <row r="68" spans="1:6" x14ac:dyDescent="0.25">
      <c r="A68" s="339" t="str">
        <f>'[1]Chi tiết'!A57</f>
        <v>a</v>
      </c>
      <c r="B68" s="277" t="str">
        <f>'[1]Chi tiết'!B57</f>
        <v>Năm 1</v>
      </c>
      <c r="C68" s="279" t="str">
        <f>'[1]Chi tiết'!G57</f>
        <v>Đồng/cây</v>
      </c>
      <c r="D68" s="279">
        <f>'[1]Chi tiết'!H57</f>
        <v>15411</v>
      </c>
      <c r="E68" s="340">
        <f>ROUNDUP(D68,-2)</f>
        <v>15500</v>
      </c>
      <c r="F68" s="341"/>
    </row>
    <row r="69" spans="1:6" x14ac:dyDescent="0.25">
      <c r="A69" s="339" t="str">
        <f>'[1]Chi tiết'!A61</f>
        <v>b</v>
      </c>
      <c r="B69" s="277" t="str">
        <f>'[1]Chi tiết'!B61</f>
        <v>Năm 2</v>
      </c>
      <c r="C69" s="279" t="str">
        <f>'[1]Chi tiết'!G61</f>
        <v>Đồng/cây</v>
      </c>
      <c r="D69" s="279">
        <f>'[1]Chi tiết'!H61</f>
        <v>15646.5</v>
      </c>
      <c r="E69" s="340">
        <f>ROUNDUP(D69,-2)</f>
        <v>15700</v>
      </c>
      <c r="F69" s="341"/>
    </row>
    <row r="70" spans="1:6" x14ac:dyDescent="0.25">
      <c r="A70" s="339" t="str">
        <f>'[1]Chi tiết'!A64</f>
        <v>c</v>
      </c>
      <c r="B70" s="277" t="str">
        <f>'[1]Chi tiết'!B64</f>
        <v>Năm 3</v>
      </c>
      <c r="C70" s="279" t="str">
        <f>'[1]Chi tiết'!G64</f>
        <v>Đồng/cây</v>
      </c>
      <c r="D70" s="279">
        <f>'[1]Chi tiết'!H64</f>
        <v>15882</v>
      </c>
      <c r="E70" s="340">
        <f>ROUNDUP(D70,-2)</f>
        <v>15900</v>
      </c>
      <c r="F70" s="341"/>
    </row>
    <row r="71" spans="1:6" x14ac:dyDescent="0.25">
      <c r="A71" s="339" t="str">
        <f>'[1]Chi tiết'!A67</f>
        <v>d</v>
      </c>
      <c r="B71" s="277" t="str">
        <f>'[1]Chi tiết'!B67</f>
        <v>Năm 4</v>
      </c>
      <c r="C71" s="279" t="str">
        <f>'[1]Chi tiết'!G67</f>
        <v>Đồng/cây</v>
      </c>
      <c r="D71" s="279">
        <f>'[1]Chi tiết'!H67</f>
        <v>16117.5</v>
      </c>
      <c r="E71" s="340">
        <f>ROUNDUP(D71,-2)</f>
        <v>16200</v>
      </c>
      <c r="F71" s="341"/>
    </row>
    <row r="72" spans="1:6" x14ac:dyDescent="0.25">
      <c r="A72" s="339" t="str">
        <f>'[1]Chi tiết'!A70</f>
        <v>f</v>
      </c>
      <c r="B72" s="277" t="str">
        <f>'[1]Chi tiết'!B70</f>
        <v>Cây cho thu hoạch</v>
      </c>
      <c r="C72" s="279" t="str">
        <f>'[1]Chi tiết'!G70</f>
        <v>Đồng/cây</v>
      </c>
      <c r="D72" s="279">
        <f>'[1]Chi tiết'!H70</f>
        <v>16484.625</v>
      </c>
      <c r="E72" s="340">
        <f>ROUNDUP(D72,-2)</f>
        <v>16500</v>
      </c>
      <c r="F72" s="341"/>
    </row>
    <row r="73" spans="1:6" s="338" customFormat="1" x14ac:dyDescent="0.25">
      <c r="A73" s="334">
        <v>51</v>
      </c>
      <c r="B73" s="335" t="str">
        <f>'[1]Chi tiết'!B71</f>
        <v>Cây Đảng Sâm (mật độ 84.000 cây/ha)</v>
      </c>
      <c r="C73" s="336"/>
      <c r="D73" s="336"/>
      <c r="E73" s="340">
        <f>ROUNDUP(D73,-2)</f>
        <v>0</v>
      </c>
      <c r="F73" s="337"/>
    </row>
    <row r="74" spans="1:6" x14ac:dyDescent="0.25">
      <c r="A74" s="339" t="str">
        <f>'[1]Chi tiết'!A72</f>
        <v>a</v>
      </c>
      <c r="B74" s="277" t="str">
        <f>'[1]Chi tiết'!B72</f>
        <v>Năm 1</v>
      </c>
      <c r="C74" s="279" t="str">
        <f>'[1]Chi tiết'!G72</f>
        <v>Đồng/cây</v>
      </c>
      <c r="D74" s="279">
        <f>'[1]Chi tiết'!H72</f>
        <v>2384.8214285714284</v>
      </c>
      <c r="E74" s="340">
        <f>ROUNDUP(D74,-2)</f>
        <v>2400</v>
      </c>
      <c r="F74" s="341"/>
    </row>
    <row r="75" spans="1:6" x14ac:dyDescent="0.25">
      <c r="A75" s="339" t="str">
        <f>'[1]Chi tiết'!A76</f>
        <v>b</v>
      </c>
      <c r="B75" s="277" t="str">
        <f>'[1]Chi tiết'!B76</f>
        <v>Năm 2</v>
      </c>
      <c r="C75" s="279" t="str">
        <f>'[1]Chi tiết'!G76</f>
        <v>Đồng/cây</v>
      </c>
      <c r="D75" s="279">
        <f>'[1]Chi tiết'!H76</f>
        <v>4686.0714285714284</v>
      </c>
      <c r="E75" s="340">
        <f>ROUNDUP(D75,-2)</f>
        <v>4700</v>
      </c>
      <c r="F75" s="341"/>
    </row>
    <row r="76" spans="1:6" x14ac:dyDescent="0.25">
      <c r="A76" s="339" t="s">
        <v>451</v>
      </c>
      <c r="B76" s="277" t="str">
        <f>'[1]Chi tiết'!B79</f>
        <v>Cây cho thu hoạch</v>
      </c>
      <c r="C76" s="279" t="str">
        <f>'[1]Chi tiết'!G79</f>
        <v>Đồng/cây</v>
      </c>
      <c r="D76" s="279">
        <f>'[1]Chi tiết'!H79</f>
        <v>7619.0476190476193</v>
      </c>
      <c r="E76" s="340">
        <f>ROUNDUP(D76,-2)</f>
        <v>7700</v>
      </c>
      <c r="F76" s="341"/>
    </row>
    <row r="77" spans="1:6" s="338" customFormat="1" x14ac:dyDescent="0.25">
      <c r="A77" s="334">
        <v>52</v>
      </c>
      <c r="B77" s="335" t="str">
        <f>'[1]Chi tiết'!B80</f>
        <v>Cây Hà Thủ Ô đỏ, trắng (mật độ 20.000 cây/ha)</v>
      </c>
      <c r="C77" s="336"/>
      <c r="D77" s="336"/>
      <c r="E77" s="340">
        <f>ROUNDUP(D77,-2)</f>
        <v>0</v>
      </c>
      <c r="F77" s="337"/>
    </row>
    <row r="78" spans="1:6" x14ac:dyDescent="0.25">
      <c r="A78" s="339" t="str">
        <f>'[1]Chi tiết'!A81</f>
        <v>a</v>
      </c>
      <c r="B78" s="277" t="str">
        <f>'[1]Chi tiết'!B81</f>
        <v>Năm 1</v>
      </c>
      <c r="C78" s="279" t="str">
        <f>'[1]Chi tiết'!G81</f>
        <v>Đồng/cây</v>
      </c>
      <c r="D78" s="279">
        <f>'[1]Chi tiết'!H81</f>
        <v>4136.1289999999999</v>
      </c>
      <c r="E78" s="340">
        <f>ROUNDUP(D78,-2)</f>
        <v>4200</v>
      </c>
      <c r="F78" s="341"/>
    </row>
    <row r="79" spans="1:6" x14ac:dyDescent="0.25">
      <c r="A79" s="339" t="str">
        <f>'[1]Chi tiết'!A88</f>
        <v>b</v>
      </c>
      <c r="B79" s="277" t="str">
        <f>'[1]Chi tiết'!B88</f>
        <v>Năm 2</v>
      </c>
      <c r="C79" s="279" t="str">
        <f>'[1]Chi tiết'!G88</f>
        <v>Đồng/cây</v>
      </c>
      <c r="D79" s="279">
        <f>'[1]Chi tiết'!H88</f>
        <v>5072.6239999999998</v>
      </c>
      <c r="E79" s="340">
        <f>ROUNDUP(D79,-2)</f>
        <v>5100</v>
      </c>
      <c r="F79" s="341"/>
    </row>
    <row r="80" spans="1:6" x14ac:dyDescent="0.25">
      <c r="A80" s="339" t="str">
        <f>'[1]Chi tiết'!A93</f>
        <v>c</v>
      </c>
      <c r="B80" s="277" t="str">
        <f>'[1]Chi tiết'!B93</f>
        <v>Cây cho thu hoạch</v>
      </c>
      <c r="C80" s="279" t="str">
        <f>'[1]Chi tiết'!G93</f>
        <v>Đồng/cây</v>
      </c>
      <c r="D80" s="279">
        <f>'[1]Chi tiết'!H93</f>
        <v>5730.7489999999998</v>
      </c>
      <c r="E80" s="340">
        <f>ROUNDUP(D80,-2)</f>
        <v>5800</v>
      </c>
      <c r="F80" s="341"/>
    </row>
    <row r="81" spans="1:6" s="338" customFormat="1" x14ac:dyDescent="0.25">
      <c r="A81" s="334">
        <v>53</v>
      </c>
      <c r="B81" s="335" t="str">
        <f>'[1]Chi tiết'!B94</f>
        <v>Cây 7 lá 1 hoa (mật độ 42.000 cây/ha)</v>
      </c>
      <c r="C81" s="336"/>
      <c r="D81" s="336"/>
      <c r="E81" s="340">
        <f>ROUNDUP(D81,-2)</f>
        <v>0</v>
      </c>
      <c r="F81" s="337"/>
    </row>
    <row r="82" spans="1:6" x14ac:dyDescent="0.25">
      <c r="A82" s="339" t="str">
        <f>'[1]Chi tiết'!A95</f>
        <v>a</v>
      </c>
      <c r="B82" s="277" t="str">
        <f>'[1]Chi tiết'!B95</f>
        <v>Năm 1</v>
      </c>
      <c r="C82" s="279" t="str">
        <f>'[1]Chi tiết'!G95</f>
        <v>Đồng/cây</v>
      </c>
      <c r="D82" s="279">
        <f>'[1]Chi tiết'!H95</f>
        <v>30978.571428571428</v>
      </c>
      <c r="E82" s="340">
        <f>ROUNDUP(D82,-2)</f>
        <v>31000</v>
      </c>
      <c r="F82" s="341"/>
    </row>
    <row r="83" spans="1:6" x14ac:dyDescent="0.25">
      <c r="A83" s="339" t="str">
        <f>'[1]Chi tiết'!A99</f>
        <v>b</v>
      </c>
      <c r="B83" s="277" t="str">
        <f>'[1]Chi tiết'!B99</f>
        <v>Năm 2</v>
      </c>
      <c r="C83" s="279" t="str">
        <f>'[1]Chi tiết'!G99</f>
        <v>Đồng/cây</v>
      </c>
      <c r="D83" s="279">
        <f>'[1]Chi tiết'!H99</f>
        <v>31748.214285714286</v>
      </c>
      <c r="E83" s="340">
        <f>ROUNDUP(D83,-2)</f>
        <v>31800</v>
      </c>
      <c r="F83" s="341"/>
    </row>
    <row r="84" spans="1:6" x14ac:dyDescent="0.25">
      <c r="A84" s="339" t="s">
        <v>451</v>
      </c>
      <c r="B84" s="277" t="str">
        <f>'[1]Chi tiết'!B102</f>
        <v>Cây cho thu hoạch</v>
      </c>
      <c r="C84" s="279" t="str">
        <f>'[1]Chi tiết'!G102</f>
        <v>Đồng/cây</v>
      </c>
      <c r="D84" s="279">
        <f>'[1]Chi tiết'!H102</f>
        <v>32726.785714285714</v>
      </c>
      <c r="E84" s="340">
        <f>ROUNDUP(D84,-2)</f>
        <v>32800</v>
      </c>
      <c r="F84" s="341"/>
    </row>
    <row r="85" spans="1:6" s="338" customFormat="1" x14ac:dyDescent="0.25">
      <c r="A85" s="334">
        <v>54</v>
      </c>
      <c r="B85" s="335" t="str">
        <f>'[1]Chi tiết'!B103</f>
        <v>Cây Ba Kích (mật độ 2.000 cây/ha)</v>
      </c>
      <c r="C85" s="336"/>
      <c r="D85" s="336"/>
      <c r="E85" s="340">
        <f>ROUNDUP(D85,-2)</f>
        <v>0</v>
      </c>
      <c r="F85" s="337"/>
    </row>
    <row r="86" spans="1:6" x14ac:dyDescent="0.25">
      <c r="A86" s="339" t="str">
        <f>'[1]Chi tiết'!A104</f>
        <v>a</v>
      </c>
      <c r="B86" s="277" t="str">
        <f>'[1]Chi tiết'!B104</f>
        <v>Năm 1</v>
      </c>
      <c r="C86" s="279" t="str">
        <f>'[1]Chi tiết'!G104</f>
        <v>Đồng/cây</v>
      </c>
      <c r="D86" s="279">
        <f>'[1]Chi tiết'!H104</f>
        <v>30977.5</v>
      </c>
      <c r="E86" s="340">
        <f>ROUNDUP(D86,-2)</f>
        <v>31000</v>
      </c>
      <c r="F86" s="341"/>
    </row>
    <row r="87" spans="1:6" x14ac:dyDescent="0.25">
      <c r="A87" s="339" t="str">
        <f>'[1]Chi tiết'!A109</f>
        <v>b</v>
      </c>
      <c r="B87" s="277" t="str">
        <f>'[1]Chi tiết'!B109</f>
        <v>Năm 2</v>
      </c>
      <c r="C87" s="279" t="str">
        <f>'[1]Chi tiết'!G109</f>
        <v>Đồng/cây</v>
      </c>
      <c r="D87" s="279">
        <f>'[1]Chi tiết'!H109</f>
        <v>48605.25</v>
      </c>
      <c r="E87" s="340">
        <f>ROUNDUP(D87,-2)</f>
        <v>48700</v>
      </c>
      <c r="F87" s="341"/>
    </row>
    <row r="88" spans="1:6" x14ac:dyDescent="0.25">
      <c r="A88" s="339" t="s">
        <v>451</v>
      </c>
      <c r="B88" s="277" t="str">
        <f>'[1]Chi tiết'!B113</f>
        <v>Cây cho thu hoạch</v>
      </c>
      <c r="C88" s="279" t="str">
        <f>'[1]Chi tiết'!G113</f>
        <v>Đồng/cây</v>
      </c>
      <c r="D88" s="279">
        <f>'[1]Chi tiết'!H113</f>
        <v>68966.25</v>
      </c>
      <c r="E88" s="340">
        <f>ROUNDUP(D88,-2)</f>
        <v>69000</v>
      </c>
      <c r="F88" s="341"/>
    </row>
    <row r="89" spans="1:6" s="338" customFormat="1" x14ac:dyDescent="0.25">
      <c r="A89" s="334">
        <v>55</v>
      </c>
      <c r="B89" s="335" t="str">
        <f>'[1]Chi tiết'!B114</f>
        <v>Cây Đinh lăng (mật độ 25.000 cây/ha)</v>
      </c>
      <c r="C89" s="336"/>
      <c r="D89" s="336"/>
      <c r="E89" s="340">
        <f>ROUNDUP(D89,-2)</f>
        <v>0</v>
      </c>
      <c r="F89" s="337"/>
    </row>
    <row r="90" spans="1:6" x14ac:dyDescent="0.25">
      <c r="A90" s="339" t="str">
        <f>'[1]Chi tiết'!A115</f>
        <v>a</v>
      </c>
      <c r="B90" s="277" t="str">
        <f>'[1]Chi tiết'!B115</f>
        <v>Năm 1</v>
      </c>
      <c r="C90" s="279" t="str">
        <f>'[1]Chi tiết'!G115</f>
        <v>Đồng/cây</v>
      </c>
      <c r="D90" s="279">
        <f>'[1]Chi tiết'!H115</f>
        <v>13922.164000000001</v>
      </c>
      <c r="E90" s="340">
        <f>ROUNDUP(D90,-2)</f>
        <v>14000</v>
      </c>
      <c r="F90" s="341"/>
    </row>
    <row r="91" spans="1:6" x14ac:dyDescent="0.25">
      <c r="A91" s="339" t="str">
        <f>'[1]Chi tiết'!A123</f>
        <v>b</v>
      </c>
      <c r="B91" s="277" t="str">
        <f>'[1]Chi tiết'!B123</f>
        <v>Năm 2</v>
      </c>
      <c r="C91" s="279" t="str">
        <f>'[1]Chi tiết'!G123</f>
        <v>Đồng/cây</v>
      </c>
      <c r="D91" s="279">
        <f>'[1]Chi tiết'!H123</f>
        <v>14982.328000000001</v>
      </c>
      <c r="E91" s="340">
        <f>ROUNDUP(D91,-2)</f>
        <v>15000</v>
      </c>
      <c r="F91" s="341"/>
    </row>
    <row r="92" spans="1:6" x14ac:dyDescent="0.25">
      <c r="A92" s="339" t="s">
        <v>451</v>
      </c>
      <c r="B92" s="277" t="str">
        <f>'[1]Chi tiết'!B130</f>
        <v>Cây cho thu hoạch</v>
      </c>
      <c r="C92" s="279" t="str">
        <f>'[1]Chi tiết'!G130</f>
        <v>Đồng/cây</v>
      </c>
      <c r="D92" s="279">
        <f>'[1]Chi tiết'!H130</f>
        <v>16393.491999999998</v>
      </c>
      <c r="E92" s="340">
        <f>ROUNDUP(D92,-2)</f>
        <v>16400</v>
      </c>
      <c r="F92" s="341"/>
    </row>
    <row r="93" spans="1:6" s="338" customFormat="1" x14ac:dyDescent="0.25">
      <c r="A93" s="334">
        <v>56</v>
      </c>
      <c r="B93" s="335" t="str">
        <f>'[1]Chi tiết'!B131</f>
        <v>Cây Đỗ Trọng (mật độ 2.500 cây/ha)</v>
      </c>
      <c r="C93" s="336"/>
      <c r="D93" s="336"/>
      <c r="E93" s="340">
        <f>ROUNDUP(D93,-2)</f>
        <v>0</v>
      </c>
      <c r="F93" s="337"/>
    </row>
    <row r="94" spans="1:6" x14ac:dyDescent="0.25">
      <c r="A94" s="339" t="str">
        <f>'[1]Chi tiết'!A132</f>
        <v>a</v>
      </c>
      <c r="B94" s="277" t="str">
        <f>'[1]Chi tiết'!B132</f>
        <v>Năm 1</v>
      </c>
      <c r="C94" s="279" t="str">
        <f>'[1]Chi tiết'!G132</f>
        <v>Đồng/cây</v>
      </c>
      <c r="D94" s="279">
        <f>'[1]Chi tiết'!H132</f>
        <v>23455</v>
      </c>
      <c r="E94" s="340">
        <f>ROUNDUP(D94,-2)</f>
        <v>23500</v>
      </c>
      <c r="F94" s="341"/>
    </row>
    <row r="95" spans="1:6" x14ac:dyDescent="0.25">
      <c r="A95" s="339" t="str">
        <f>'[1]Chi tiết'!A136</f>
        <v>b</v>
      </c>
      <c r="B95" s="277" t="str">
        <f>'[1]Chi tiết'!B136</f>
        <v>Năm 2-9</v>
      </c>
      <c r="C95" s="279" t="str">
        <f>'[1]Chi tiết'!G136</f>
        <v>Đồng/cây</v>
      </c>
      <c r="D95" s="279">
        <f>'[1]Chi tiết'!H136</f>
        <v>26965</v>
      </c>
      <c r="E95" s="340">
        <f>ROUNDUP(D95,-2)</f>
        <v>27000</v>
      </c>
      <c r="F95" s="341"/>
    </row>
    <row r="96" spans="1:6" x14ac:dyDescent="0.25">
      <c r="A96" s="339" t="s">
        <v>451</v>
      </c>
      <c r="B96" s="277" t="str">
        <f>'[1]Chi tiết'!B138</f>
        <v>Cây cho thu hoạch</v>
      </c>
      <c r="C96" s="279" t="str">
        <f>'[1]Chi tiết'!G138</f>
        <v>Đồng/cây</v>
      </c>
      <c r="D96" s="279">
        <f>'[1]Chi tiết'!H138</f>
        <v>35389</v>
      </c>
      <c r="E96" s="340">
        <f>ROUNDUP(D96,-2)</f>
        <v>35400</v>
      </c>
      <c r="F96" s="341"/>
    </row>
    <row r="97" spans="1:6" s="338" customFormat="1" x14ac:dyDescent="0.25">
      <c r="A97" s="334" t="str">
        <f>'[1]Chi tiết'!A139</f>
        <v>C</v>
      </c>
      <c r="B97" s="335" t="str">
        <f>'[1]Chi tiết'!B139</f>
        <v>CÂY LÂU NĂM CHO THU HOẠCH NHIỀU LẦN</v>
      </c>
      <c r="C97" s="336"/>
      <c r="D97" s="336"/>
      <c r="E97" s="340">
        <f>ROUNDUP(D97,-2)</f>
        <v>0</v>
      </c>
      <c r="F97" s="337"/>
    </row>
    <row r="98" spans="1:6" s="338" customFormat="1" x14ac:dyDescent="0.25">
      <c r="A98" s="334" t="str">
        <f>'[1]Chi tiết'!A140</f>
        <v>I</v>
      </c>
      <c r="B98" s="335" t="str">
        <f>'[1]Chi tiết'!B140</f>
        <v>Cây ăn quả</v>
      </c>
      <c r="C98" s="336"/>
      <c r="D98" s="336"/>
      <c r="E98" s="340">
        <f>ROUNDUP(D98,-2)</f>
        <v>0</v>
      </c>
      <c r="F98" s="337"/>
    </row>
    <row r="99" spans="1:6" s="338" customFormat="1" x14ac:dyDescent="0.25">
      <c r="A99" s="334">
        <v>57</v>
      </c>
      <c r="B99" s="335" t="str">
        <f>'[1]Chi tiết'!B141</f>
        <v>Cây bưởi (mật độ 500 cây/ha)</v>
      </c>
      <c r="C99" s="336"/>
      <c r="D99" s="336"/>
      <c r="E99" s="340">
        <f>ROUNDUP(D99,-2)</f>
        <v>0</v>
      </c>
      <c r="F99" s="337"/>
    </row>
    <row r="100" spans="1:6" x14ac:dyDescent="0.25">
      <c r="A100" s="339" t="str">
        <f>'[1]Chi tiết'!A142</f>
        <v>a</v>
      </c>
      <c r="B100" s="277" t="str">
        <f>'[1]Chi tiết'!B142</f>
        <v xml:space="preserve">Năm thứ nhất </v>
      </c>
      <c r="C100" s="279" t="str">
        <f>'[1]Chi tiết'!G142</f>
        <v>Đồng/cây</v>
      </c>
      <c r="D100" s="279">
        <f>'[1]Chi tiết'!H142</f>
        <v>105257.52</v>
      </c>
      <c r="E100" s="340">
        <f>ROUNDUP(D100,-2)</f>
        <v>105300</v>
      </c>
      <c r="F100" s="341"/>
    </row>
    <row r="101" spans="1:6" x14ac:dyDescent="0.25">
      <c r="A101" s="339" t="str">
        <f>'[1]Chi tiết'!A150</f>
        <v>b</v>
      </c>
      <c r="B101" s="277" t="str">
        <f>'[1]Chi tiết'!B150</f>
        <v>Năm thứ hai</v>
      </c>
      <c r="C101" s="279" t="str">
        <f>'[1]Chi tiết'!G150</f>
        <v>Đồng/cây</v>
      </c>
      <c r="D101" s="279">
        <f>'[1]Chi tiết'!H150</f>
        <v>146165.04</v>
      </c>
      <c r="E101" s="340">
        <f>ROUNDUP(D101,-2)</f>
        <v>146200</v>
      </c>
      <c r="F101" s="341"/>
    </row>
    <row r="102" spans="1:6" x14ac:dyDescent="0.25">
      <c r="A102" s="339" t="str">
        <f>'[1]Chi tiết'!A156</f>
        <v>c</v>
      </c>
      <c r="B102" s="277" t="str">
        <f>'[1]Chi tiết'!B156</f>
        <v>Năm thứ ba</v>
      </c>
      <c r="C102" s="279" t="str">
        <f>'[1]Chi tiết'!G156</f>
        <v>Đồng/cây</v>
      </c>
      <c r="D102" s="279">
        <f>'[1]Chi tiết'!H156</f>
        <v>191886.32</v>
      </c>
      <c r="E102" s="340">
        <f>ROUNDUP(D102,-2)</f>
        <v>191900</v>
      </c>
      <c r="F102" s="341"/>
    </row>
    <row r="103" spans="1:6" x14ac:dyDescent="0.25">
      <c r="A103" s="339" t="str">
        <f>'[1]Chi tiết'!A163</f>
        <v>d</v>
      </c>
      <c r="B103" s="277" t="str">
        <f>'[1]Chi tiết'!B163</f>
        <v>Độ phát tán đường kính từ 01m đến dưới 02m</v>
      </c>
      <c r="C103" s="279" t="str">
        <f>'[1]Chi tiết'!G163</f>
        <v>Đồng/cây</v>
      </c>
      <c r="D103" s="279">
        <f>'[1]Chi tiết'!H163</f>
        <v>377886.32</v>
      </c>
      <c r="E103" s="340">
        <f>ROUNDUP(D103,-2)</f>
        <v>377900</v>
      </c>
      <c r="F103" s="341"/>
    </row>
    <row r="104" spans="1:6" x14ac:dyDescent="0.25">
      <c r="A104" s="339" t="str">
        <f>'[1]Chi tiết'!A164</f>
        <v>e</v>
      </c>
      <c r="B104" s="277" t="str">
        <f>'[1]Chi tiết'!B164</f>
        <v>Độ phát tán đường kính từ 02mm đến dưới 04m</v>
      </c>
      <c r="C104" s="279" t="str">
        <f>'[1]Chi tiết'!G164</f>
        <v>Đồng/cây</v>
      </c>
      <c r="D104" s="279">
        <f>'[1]Chi tiết'!H164</f>
        <v>563886.32000000007</v>
      </c>
      <c r="E104" s="340">
        <f>ROUNDUP(D104,-2)</f>
        <v>563900</v>
      </c>
      <c r="F104" s="341"/>
    </row>
    <row r="105" spans="1:6" x14ac:dyDescent="0.25">
      <c r="A105" s="339" t="str">
        <f>'[1]Chi tiết'!A165</f>
        <v>f</v>
      </c>
      <c r="B105" s="277" t="str">
        <f>'[1]Chi tiết'!B165</f>
        <v>Độ phát tán đường kính từ 04m trở lên</v>
      </c>
      <c r="C105" s="279" t="str">
        <f>'[1]Chi tiết'!G165</f>
        <v>Đồng/cây</v>
      </c>
      <c r="D105" s="279">
        <f>'[1]Chi tiết'!H165</f>
        <v>824286.32000000007</v>
      </c>
      <c r="E105" s="340">
        <f>ROUNDUP(D105,-2)</f>
        <v>824300</v>
      </c>
      <c r="F105" s="341"/>
    </row>
    <row r="106" spans="1:6" s="338" customFormat="1" x14ac:dyDescent="0.25">
      <c r="A106" s="334">
        <v>58</v>
      </c>
      <c r="B106" s="335" t="str">
        <f>'[1]Chi tiết'!B166</f>
        <v>Cây Cam, quýt, chanh (mật độ 625 cây/ha)</v>
      </c>
      <c r="C106" s="336"/>
      <c r="D106" s="336"/>
      <c r="E106" s="340">
        <f>ROUNDUP(D106,-2)</f>
        <v>0</v>
      </c>
      <c r="F106" s="337"/>
    </row>
    <row r="107" spans="1:6" x14ac:dyDescent="0.25">
      <c r="A107" s="339" t="str">
        <f>'[1]Chi tiết'!A167</f>
        <v>a</v>
      </c>
      <c r="B107" s="277" t="str">
        <f>'[1]Chi tiết'!B167</f>
        <v xml:space="preserve">Năm thứ nhất </v>
      </c>
      <c r="C107" s="279" t="str">
        <f>'[1]Chi tiết'!G167</f>
        <v>Đồng/cây</v>
      </c>
      <c r="D107" s="279">
        <f>'[1]Chi tiết'!H167</f>
        <v>137254.33919999999</v>
      </c>
      <c r="E107" s="340">
        <f>ROUNDUP(D107,-2)</f>
        <v>137300</v>
      </c>
      <c r="F107" s="341"/>
    </row>
    <row r="108" spans="1:6" x14ac:dyDescent="0.25">
      <c r="A108" s="339" t="str">
        <f>'[1]Chi tiết'!A176</f>
        <v>b</v>
      </c>
      <c r="B108" s="277" t="str">
        <f>'[1]Chi tiết'!B176</f>
        <v>Năm thứ hai</v>
      </c>
      <c r="C108" s="279" t="str">
        <f>'[1]Chi tiết'!G176</f>
        <v>Đồng/cây</v>
      </c>
      <c r="D108" s="279">
        <f>'[1]Chi tiết'!H176</f>
        <v>201828.67839999998</v>
      </c>
      <c r="E108" s="340">
        <f>ROUNDUP(D108,-2)</f>
        <v>201900</v>
      </c>
      <c r="F108" s="341"/>
    </row>
    <row r="109" spans="1:6" x14ac:dyDescent="0.25">
      <c r="A109" s="339" t="str">
        <f>'[1]Chi tiết'!A183</f>
        <v>c</v>
      </c>
      <c r="B109" s="277" t="str">
        <f>'[1]Chi tiết'!B183</f>
        <v>Năm thứ ba</v>
      </c>
      <c r="C109" s="279" t="str">
        <f>'[1]Chi tiết'!G183</f>
        <v>Đồng/cây</v>
      </c>
      <c r="D109" s="279">
        <f>'[1]Chi tiết'!H183</f>
        <v>268658.85439999995</v>
      </c>
      <c r="E109" s="340">
        <f>ROUNDUP(D109,-2)</f>
        <v>268700</v>
      </c>
      <c r="F109" s="341"/>
    </row>
    <row r="110" spans="1:6" x14ac:dyDescent="0.25">
      <c r="A110" s="339" t="str">
        <f>'[1]Chi tiết'!A191</f>
        <v>d</v>
      </c>
      <c r="B110" s="277" t="str">
        <f>'[1]Chi tiết'!B191</f>
        <v>Độ phát tán đường kính từ 01m đến dưới 02m</v>
      </c>
      <c r="C110" s="279" t="str">
        <f>'[1]Chi tiết'!G191</f>
        <v>Đồng/cây</v>
      </c>
      <c r="D110" s="279">
        <f>'[1]Chi tiết'!H191</f>
        <v>391686.69439999992</v>
      </c>
      <c r="E110" s="340">
        <f>ROUNDUP(D110,-2)</f>
        <v>391700</v>
      </c>
      <c r="F110" s="341"/>
    </row>
    <row r="111" spans="1:6" x14ac:dyDescent="0.25">
      <c r="A111" s="339" t="str">
        <f>'[1]Chi tiết'!A192</f>
        <v>e</v>
      </c>
      <c r="B111" s="277" t="str">
        <f>'[1]Chi tiết'!B192</f>
        <v>Độ phát tán đường kính từ 02mm đến dưới 04m</v>
      </c>
      <c r="C111" s="279" t="str">
        <f>'[1]Chi tiết'!G192</f>
        <v>Đồng/cây</v>
      </c>
      <c r="D111" s="279">
        <f>'[1]Chi tiết'!H192</f>
        <v>514714.53439999995</v>
      </c>
      <c r="E111" s="340">
        <f>ROUNDUP(D111,-2)</f>
        <v>514800</v>
      </c>
      <c r="F111" s="341"/>
    </row>
    <row r="112" spans="1:6" x14ac:dyDescent="0.25">
      <c r="A112" s="339" t="str">
        <f>'[1]Chi tiết'!A193</f>
        <v>f</v>
      </c>
      <c r="B112" s="277" t="str">
        <f>'[1]Chi tiết'!B193</f>
        <v>Độ phát tán đường kính từ 04m trở lên</v>
      </c>
      <c r="C112" s="279" t="str">
        <f>'[1]Chi tiết'!G193</f>
        <v>Đồng/cây</v>
      </c>
      <c r="D112" s="279">
        <f>'[1]Chi tiết'!H193</f>
        <v>727962.79039999994</v>
      </c>
      <c r="E112" s="340">
        <f>ROUNDUP(D112,-2)</f>
        <v>728000</v>
      </c>
      <c r="F112" s="341"/>
    </row>
    <row r="113" spans="1:6" s="338" customFormat="1" x14ac:dyDescent="0.25">
      <c r="A113" s="334">
        <v>59</v>
      </c>
      <c r="B113" s="335" t="str">
        <f>'[1]Chi tiết'!B194</f>
        <v>Cây Xoài (mật độ 400 cây/ha)</v>
      </c>
      <c r="C113" s="336"/>
      <c r="D113" s="336"/>
      <c r="E113" s="340">
        <f>ROUNDUP(D113,-2)</f>
        <v>0</v>
      </c>
      <c r="F113" s="337"/>
    </row>
    <row r="114" spans="1:6" x14ac:dyDescent="0.25">
      <c r="A114" s="339" t="str">
        <f>'[1]Chi tiết'!A195</f>
        <v>a</v>
      </c>
      <c r="B114" s="277" t="str">
        <f>'[1]Chi tiết'!B195</f>
        <v xml:space="preserve">Năm thứ nhất </v>
      </c>
      <c r="C114" s="279" t="str">
        <f>'[1]Chi tiết'!G195</f>
        <v>Đồng/cây</v>
      </c>
      <c r="D114" s="279">
        <f>'[1]Chi tiết'!H195</f>
        <v>177444.8</v>
      </c>
      <c r="E114" s="340">
        <f>ROUNDUP(D114,-2)</f>
        <v>177500</v>
      </c>
      <c r="F114" s="341"/>
    </row>
    <row r="115" spans="1:6" x14ac:dyDescent="0.25">
      <c r="A115" s="339" t="str">
        <f>'[1]Chi tiết'!A204</f>
        <v>b</v>
      </c>
      <c r="B115" s="277" t="str">
        <f>'[1]Chi tiết'!B204</f>
        <v>Năm thứ hai</v>
      </c>
      <c r="C115" s="279" t="str">
        <f>'[1]Chi tiết'!G204</f>
        <v>Đồng/cây</v>
      </c>
      <c r="D115" s="279">
        <f>'[1]Chi tiết'!H204</f>
        <v>255014.59999999998</v>
      </c>
      <c r="E115" s="340">
        <f>ROUNDUP(D115,-2)</f>
        <v>255100</v>
      </c>
      <c r="F115" s="341"/>
    </row>
    <row r="116" spans="1:6" x14ac:dyDescent="0.25">
      <c r="A116" s="339" t="str">
        <f>'[1]Chi tiết'!A211</f>
        <v>c</v>
      </c>
      <c r="B116" s="277" t="str">
        <f>'[1]Chi tiết'!B211</f>
        <v>Năm thứ ba</v>
      </c>
      <c r="C116" s="279" t="str">
        <f>'[1]Chi tiết'!G211</f>
        <v>Đồng/cây</v>
      </c>
      <c r="D116" s="279">
        <f>'[1]Chi tiết'!H211</f>
        <v>341975.5</v>
      </c>
      <c r="E116" s="340">
        <f>ROUNDUP(D116,-2)</f>
        <v>342000</v>
      </c>
      <c r="F116" s="341"/>
    </row>
    <row r="117" spans="1:6" x14ac:dyDescent="0.25">
      <c r="A117" s="339" t="str">
        <f>'[1]Chi tiết'!A219</f>
        <v>d</v>
      </c>
      <c r="B117" s="277" t="str">
        <f>'[1]Chi tiết'!B219</f>
        <v>Độ phát tán đường kính từ 01m đến dưới 02m</v>
      </c>
      <c r="C117" s="279" t="str">
        <f>'[1]Chi tiết'!G219</f>
        <v>Đồng/cây</v>
      </c>
      <c r="D117" s="279">
        <f>'[1]Chi tiết'!H219</f>
        <v>407177.8</v>
      </c>
      <c r="E117" s="340">
        <f>ROUNDUP(D117,-2)</f>
        <v>407200</v>
      </c>
      <c r="F117" s="341"/>
    </row>
    <row r="118" spans="1:6" x14ac:dyDescent="0.25">
      <c r="A118" s="339" t="str">
        <f>'[1]Chi tiết'!A220</f>
        <v>e</v>
      </c>
      <c r="B118" s="277" t="str">
        <f>'[1]Chi tiết'!B220</f>
        <v>Độ phát tán đường kính từ 02mm đến dưới 04m</v>
      </c>
      <c r="C118" s="279" t="str">
        <f>'[1]Chi tiết'!G220</f>
        <v>Đồng/cây</v>
      </c>
      <c r="D118" s="279">
        <f>'[1]Chi tiết'!H220</f>
        <v>589744.24</v>
      </c>
      <c r="E118" s="340">
        <f>ROUNDUP(D118,-2)</f>
        <v>589800</v>
      </c>
      <c r="F118" s="341"/>
    </row>
    <row r="119" spans="1:6" x14ac:dyDescent="0.25">
      <c r="A119" s="339" t="str">
        <f>'[1]Chi tiết'!A221</f>
        <v>f</v>
      </c>
      <c r="B119" s="277" t="str">
        <f>'[1]Chi tiết'!B221</f>
        <v>Độ phát tán đường kính từ 04m trở lên</v>
      </c>
      <c r="C119" s="279" t="str">
        <f>'[1]Chi tiết'!G221</f>
        <v>Đồng/cây</v>
      </c>
      <c r="D119" s="279">
        <f>'[1]Chi tiết'!H221</f>
        <v>889674.82000000007</v>
      </c>
      <c r="E119" s="340">
        <f>ROUNDUP(D119,-2)</f>
        <v>889700</v>
      </c>
      <c r="F119" s="341"/>
    </row>
    <row r="120" spans="1:6" s="338" customFormat="1" x14ac:dyDescent="0.25">
      <c r="A120" s="334">
        <v>60</v>
      </c>
      <c r="B120" s="335" t="str">
        <f>'[1]Chi tiết'!B222</f>
        <v>Cây nhãn, Vải (mật độ 400 cây/ha)</v>
      </c>
      <c r="C120" s="336"/>
      <c r="D120" s="336"/>
      <c r="E120" s="340">
        <f>ROUNDUP(D120,-2)</f>
        <v>0</v>
      </c>
      <c r="F120" s="337"/>
    </row>
    <row r="121" spans="1:6" x14ac:dyDescent="0.25">
      <c r="A121" s="339" t="str">
        <f>'[1]Chi tiết'!A223</f>
        <v>a</v>
      </c>
      <c r="B121" s="277" t="str">
        <f>'[1]Chi tiết'!B223</f>
        <v xml:space="preserve">Năm thứ nhất </v>
      </c>
      <c r="C121" s="279" t="str">
        <f>'[1]Chi tiết'!G223</f>
        <v>Đồng/cây</v>
      </c>
      <c r="D121" s="279">
        <f>'[1]Chi tiết'!H223</f>
        <v>94132.3</v>
      </c>
      <c r="E121" s="340">
        <f>ROUNDUP(D121,-2)</f>
        <v>94200</v>
      </c>
      <c r="F121" s="341"/>
    </row>
    <row r="122" spans="1:6" x14ac:dyDescent="0.25">
      <c r="A122" s="339" t="str">
        <f>'[1]Chi tiết'!A230</f>
        <v>b</v>
      </c>
      <c r="B122" s="277" t="str">
        <f>'[1]Chi tiết'!B230</f>
        <v>Năm thứ hai</v>
      </c>
      <c r="C122" s="279" t="str">
        <f>'[1]Chi tiết'!G230</f>
        <v>Đồng/cây</v>
      </c>
      <c r="D122" s="279">
        <f>'[1]Chi tiết'!H230</f>
        <v>129952.1</v>
      </c>
      <c r="E122" s="340">
        <f>ROUNDUP(D122,-2)</f>
        <v>130000</v>
      </c>
      <c r="F122" s="341"/>
    </row>
    <row r="123" spans="1:6" x14ac:dyDescent="0.25">
      <c r="A123" s="339" t="str">
        <f>'[1]Chi tiết'!A236</f>
        <v>c</v>
      </c>
      <c r="B123" s="277" t="str">
        <f>'[1]Chi tiết'!B236</f>
        <v>Năm thứ ba</v>
      </c>
      <c r="C123" s="279" t="str">
        <f>'[1]Chi tiết'!G236</f>
        <v>Đồng/cây</v>
      </c>
      <c r="D123" s="279">
        <f>'[1]Chi tiết'!H236</f>
        <v>173895.5</v>
      </c>
      <c r="E123" s="340">
        <f>ROUNDUP(D123,-2)</f>
        <v>173900</v>
      </c>
      <c r="F123" s="341"/>
    </row>
    <row r="124" spans="1:6" x14ac:dyDescent="0.25">
      <c r="A124" s="339" t="str">
        <f>'[1]Chi tiết'!A243</f>
        <v>d</v>
      </c>
      <c r="B124" s="277" t="str">
        <f>'[1]Chi tiết'!B243</f>
        <v>Độ phát tán đường kính từ 01m đến dưới 02m</v>
      </c>
      <c r="C124" s="279" t="str">
        <f>'[1]Chi tiết'!G243</f>
        <v>Đồng/cây</v>
      </c>
      <c r="D124" s="279">
        <f>'[1]Chi tiết'!H243</f>
        <v>487095.5</v>
      </c>
      <c r="E124" s="340">
        <f>ROUNDUP(D124,-2)</f>
        <v>487100</v>
      </c>
      <c r="F124" s="341"/>
    </row>
    <row r="125" spans="1:6" x14ac:dyDescent="0.25">
      <c r="A125" s="339" t="str">
        <f>'[1]Chi tiết'!A244</f>
        <v>e</v>
      </c>
      <c r="B125" s="277" t="str">
        <f>'[1]Chi tiết'!B244</f>
        <v>Độ phát tán đường kính từ 02mm đến dưới 04m</v>
      </c>
      <c r="C125" s="279" t="str">
        <f>'[1]Chi tiết'!G244</f>
        <v>Đồng/cây</v>
      </c>
      <c r="D125" s="279">
        <f>'[1]Chi tiết'!H244</f>
        <v>626400</v>
      </c>
      <c r="E125" s="340">
        <f>ROUNDUP(D125,-2)</f>
        <v>626400</v>
      </c>
      <c r="F125" s="341"/>
    </row>
    <row r="126" spans="1:6" x14ac:dyDescent="0.25">
      <c r="A126" s="339" t="str">
        <f>'[1]Chi tiết'!A245</f>
        <v>f</v>
      </c>
      <c r="B126" s="277" t="str">
        <f>'[1]Chi tiết'!B245</f>
        <v>Độ phát tán đường kính từ 04m trở lên</v>
      </c>
      <c r="C126" s="279" t="str">
        <f>'[1]Chi tiết'!G245</f>
        <v>Đồng/cây</v>
      </c>
      <c r="D126" s="279">
        <f>'[1]Chi tiết'!H245</f>
        <v>939600</v>
      </c>
      <c r="E126" s="340">
        <f>ROUNDUP(D126,-2)</f>
        <v>939600</v>
      </c>
      <c r="F126" s="341"/>
    </row>
    <row r="127" spans="1:6" s="338" customFormat="1" x14ac:dyDescent="0.25">
      <c r="A127" s="334">
        <v>61</v>
      </c>
      <c r="B127" s="335" t="str">
        <f>'[1]Chi tiết'!B246</f>
        <v>Cây Na (mật độ 1.100 cây/ha)</v>
      </c>
      <c r="C127" s="336"/>
      <c r="D127" s="336"/>
      <c r="E127" s="340">
        <f>ROUNDUP(D127,-2)</f>
        <v>0</v>
      </c>
      <c r="F127" s="337"/>
    </row>
    <row r="128" spans="1:6" x14ac:dyDescent="0.25">
      <c r="A128" s="339" t="str">
        <f>'[1]Chi tiết'!A247</f>
        <v>a</v>
      </c>
      <c r="B128" s="277" t="str">
        <f>'[1]Chi tiết'!B247</f>
        <v xml:space="preserve">Năm thứ nhất </v>
      </c>
      <c r="C128" s="279" t="str">
        <f>'[1]Chi tiết'!G247</f>
        <v>Đồng/cây</v>
      </c>
      <c r="D128" s="279">
        <f>'[1]Chi tiết'!H247</f>
        <v>79243.636363636368</v>
      </c>
      <c r="E128" s="340">
        <f>ROUNDUP(D128,-2)</f>
        <v>79300</v>
      </c>
      <c r="F128" s="341"/>
    </row>
    <row r="129" spans="1:6" x14ac:dyDescent="0.25">
      <c r="A129" s="339" t="str">
        <f>'[1]Chi tiết'!A256</f>
        <v>b</v>
      </c>
      <c r="B129" s="277" t="str">
        <f>'[1]Chi tiết'!B256</f>
        <v>Năm thứ hai</v>
      </c>
      <c r="C129" s="279" t="str">
        <f>'[1]Chi tiết'!G256</f>
        <v>Đồng/cây</v>
      </c>
      <c r="D129" s="279">
        <f>'[1]Chi tiết'!H256</f>
        <v>110669.09090909091</v>
      </c>
      <c r="E129" s="340">
        <f>ROUNDUP(D129,-2)</f>
        <v>110700</v>
      </c>
      <c r="F129" s="341"/>
    </row>
    <row r="130" spans="1:6" x14ac:dyDescent="0.25">
      <c r="A130" s="339" t="str">
        <f>'[1]Chi tiết'!A263</f>
        <v>c</v>
      </c>
      <c r="B130" s="277" t="str">
        <f>'[1]Chi tiết'!B263</f>
        <v>Năm thứ ba</v>
      </c>
      <c r="C130" s="279" t="str">
        <f>'[1]Chi tiết'!G263</f>
        <v>Đồng/cây</v>
      </c>
      <c r="D130" s="279">
        <f>'[1]Chi tiết'!H263</f>
        <v>143603.63636363635</v>
      </c>
      <c r="E130" s="340">
        <f>ROUNDUP(D130,-2)</f>
        <v>143700</v>
      </c>
      <c r="F130" s="341"/>
    </row>
    <row r="131" spans="1:6" x14ac:dyDescent="0.25">
      <c r="A131" s="339" t="str">
        <f>'[1]Chi tiết'!A271</f>
        <v>d</v>
      </c>
      <c r="B131" s="277" t="str">
        <f>'[1]Chi tiết'!B271</f>
        <v>Độ phát tán đường kính từ 01m đến dưới 02m</v>
      </c>
      <c r="C131" s="279" t="str">
        <f>'[1]Chi tiết'!G271</f>
        <v>Đồng/cây</v>
      </c>
      <c r="D131" s="279">
        <f>'[1]Chi tiết'!H271</f>
        <v>218524.43636363637</v>
      </c>
      <c r="E131" s="340">
        <f>ROUNDUP(D131,-2)</f>
        <v>218600</v>
      </c>
      <c r="F131" s="341"/>
    </row>
    <row r="132" spans="1:6" x14ac:dyDescent="0.25">
      <c r="A132" s="339" t="str">
        <f>'[1]Chi tiết'!A272</f>
        <v>e</v>
      </c>
      <c r="B132" s="277" t="str">
        <f>'[1]Chi tiết'!B272</f>
        <v>Độ phát tán đường kính từ 02mm đến dưới 04m</v>
      </c>
      <c r="C132" s="279" t="str">
        <f>'[1]Chi tiết'!G272</f>
        <v>Đồng/cây</v>
      </c>
      <c r="D132" s="279">
        <f>'[1]Chi tiết'!H272</f>
        <v>263476.91636363638</v>
      </c>
      <c r="E132" s="340">
        <f>ROUNDUP(D132,-2)</f>
        <v>263500</v>
      </c>
      <c r="F132" s="341"/>
    </row>
    <row r="133" spans="1:6" x14ac:dyDescent="0.25">
      <c r="A133" s="339" t="str">
        <f>'[1]Chi tiết'!A273</f>
        <v>f</v>
      </c>
      <c r="B133" s="277" t="str">
        <f>'[1]Chi tiết'!B273</f>
        <v>Độ phát tán đường kính từ 04m trở lên</v>
      </c>
      <c r="C133" s="279" t="str">
        <f>'[1]Chi tiết'!G273</f>
        <v>Đồng/cây</v>
      </c>
      <c r="D133" s="279">
        <f>'[1]Chi tiết'!H273</f>
        <v>323413.55636363639</v>
      </c>
      <c r="E133" s="340">
        <f>ROUNDUP(D133,-2)</f>
        <v>323500</v>
      </c>
      <c r="F133" s="341"/>
    </row>
    <row r="134" spans="1:6" s="338" customFormat="1" x14ac:dyDescent="0.25">
      <c r="A134" s="334">
        <v>62</v>
      </c>
      <c r="B134" s="335" t="str">
        <f>'[1]Chi tiết'!B274</f>
        <v>Cây Bơ (mật độ 200 cây/ha)</v>
      </c>
      <c r="C134" s="336"/>
      <c r="D134" s="336"/>
      <c r="E134" s="340">
        <f>ROUNDUP(D134,-2)</f>
        <v>0</v>
      </c>
      <c r="F134" s="337"/>
    </row>
    <row r="135" spans="1:6" x14ac:dyDescent="0.25">
      <c r="A135" s="339" t="str">
        <f>'[1]Chi tiết'!A275</f>
        <v>a</v>
      </c>
      <c r="B135" s="277" t="str">
        <f>'[1]Chi tiết'!B275</f>
        <v xml:space="preserve">Năm thứ nhất </v>
      </c>
      <c r="C135" s="279" t="str">
        <f>'[1]Chi tiết'!G275</f>
        <v>Đồng/cây</v>
      </c>
      <c r="D135" s="279">
        <f>'[1]Chi tiết'!H275</f>
        <v>204201.4</v>
      </c>
      <c r="E135" s="340">
        <f>ROUNDUP(D135,-2)</f>
        <v>204300</v>
      </c>
      <c r="F135" s="341"/>
    </row>
    <row r="136" spans="1:6" x14ac:dyDescent="0.25">
      <c r="A136" s="339" t="str">
        <f>'[1]Chi tiết'!A284</f>
        <v>b</v>
      </c>
      <c r="B136" s="277" t="str">
        <f>'[1]Chi tiết'!B284</f>
        <v>Năm thứ hai</v>
      </c>
      <c r="C136" s="279" t="str">
        <f>'[1]Chi tiết'!G284</f>
        <v>Đồng/cây</v>
      </c>
      <c r="D136" s="279">
        <f>'[1]Chi tiết'!H284</f>
        <v>324652.79999999999</v>
      </c>
      <c r="E136" s="340">
        <f>ROUNDUP(D136,-2)</f>
        <v>324700</v>
      </c>
      <c r="F136" s="341"/>
    </row>
    <row r="137" spans="1:6" x14ac:dyDescent="0.25">
      <c r="A137" s="339" t="str">
        <f>'[1]Chi tiết'!A291</f>
        <v>c</v>
      </c>
      <c r="B137" s="277" t="str">
        <f>'[1]Chi tiết'!B291</f>
        <v>Năm thứ ba</v>
      </c>
      <c r="C137" s="279" t="str">
        <f>'[1]Chi tiết'!G291</f>
        <v>Đồng/cây</v>
      </c>
      <c r="D137" s="279">
        <f>'[1]Chi tiết'!H291</f>
        <v>493336.6</v>
      </c>
      <c r="E137" s="340">
        <f>ROUNDUP(D137,-2)</f>
        <v>493400</v>
      </c>
      <c r="F137" s="341"/>
    </row>
    <row r="138" spans="1:6" x14ac:dyDescent="0.25">
      <c r="A138" s="339" t="str">
        <f>'[1]Chi tiết'!A299</f>
        <v>d</v>
      </c>
      <c r="B138" s="277" t="str">
        <f>'[1]Chi tiết'!B299</f>
        <v>Độ phát tán đường kính từ 01m đến dưới 02m</v>
      </c>
      <c r="C138" s="279" t="str">
        <f>'[1]Chi tiết'!G299</f>
        <v>Đồng/cây</v>
      </c>
      <c r="D138" s="279">
        <f>'[1]Chi tiết'!H299</f>
        <v>519417.51999999996</v>
      </c>
      <c r="E138" s="340">
        <f>ROUNDUP(D138,-2)</f>
        <v>519500</v>
      </c>
      <c r="F138" s="341"/>
    </row>
    <row r="139" spans="1:6" x14ac:dyDescent="0.25">
      <c r="A139" s="339" t="str">
        <f>'[1]Chi tiết'!A300</f>
        <v>e</v>
      </c>
      <c r="B139" s="277" t="str">
        <f>'[1]Chi tiết'!B300</f>
        <v>Độ phát tán đường kính từ 02mm đến dưới 04m</v>
      </c>
      <c r="C139" s="279" t="str">
        <f>'[1]Chi tiết'!G300</f>
        <v>Đồng/cây</v>
      </c>
      <c r="D139" s="279">
        <f>'[1]Chi tiết'!H300</f>
        <v>623741.19999999995</v>
      </c>
      <c r="E139" s="340">
        <f>ROUNDUP(D139,-2)</f>
        <v>623800</v>
      </c>
      <c r="F139" s="341"/>
    </row>
    <row r="140" spans="1:6" x14ac:dyDescent="0.25">
      <c r="A140" s="339" t="str">
        <f>'[1]Chi tiết'!A301</f>
        <v>f</v>
      </c>
      <c r="B140" s="277" t="str">
        <f>'[1]Chi tiết'!B301</f>
        <v>Độ phát tán đường kính từ 04m trở lên</v>
      </c>
      <c r="C140" s="279" t="str">
        <f>'[1]Chi tiết'!G301</f>
        <v>Đồng/cây</v>
      </c>
      <c r="D140" s="279">
        <f>'[1]Chi tiết'!H301</f>
        <v>897590.86</v>
      </c>
      <c r="E140" s="340">
        <f>ROUNDUP(D140,-2)</f>
        <v>897600</v>
      </c>
      <c r="F140" s="341"/>
    </row>
    <row r="141" spans="1:6" s="338" customFormat="1" x14ac:dyDescent="0.25">
      <c r="A141" s="334">
        <v>63</v>
      </c>
      <c r="B141" s="335" t="str">
        <f>'[1]Chi tiết'!B302</f>
        <v>Cây Lê, mắc cọp, trứng gà, doi, cóc (mật độ 400 cây/ha)</v>
      </c>
      <c r="C141" s="336"/>
      <c r="D141" s="336"/>
      <c r="E141" s="340">
        <f>ROUNDUP(D141,-2)</f>
        <v>0</v>
      </c>
      <c r="F141" s="337"/>
    </row>
    <row r="142" spans="1:6" x14ac:dyDescent="0.25">
      <c r="A142" s="339" t="str">
        <f>'[1]Chi tiết'!A303</f>
        <v>a</v>
      </c>
      <c r="B142" s="277" t="str">
        <f>'[1]Chi tiết'!B303</f>
        <v xml:space="preserve">Năm thứ nhất </v>
      </c>
      <c r="C142" s="279" t="str">
        <f>'[1]Chi tiết'!G303</f>
        <v>Đồng/cây</v>
      </c>
      <c r="D142" s="279">
        <f>'[1]Chi tiết'!H303</f>
        <v>163838</v>
      </c>
      <c r="E142" s="340">
        <f>ROUNDUP(D142,-2)</f>
        <v>163900</v>
      </c>
      <c r="F142" s="341"/>
    </row>
    <row r="143" spans="1:6" x14ac:dyDescent="0.25">
      <c r="A143" s="339" t="str">
        <f>'[1]Chi tiết'!A313</f>
        <v>b</v>
      </c>
      <c r="B143" s="277" t="str">
        <f>'[1]Chi tiết'!B313</f>
        <v>Năm thứ hai</v>
      </c>
      <c r="C143" s="279" t="str">
        <f>'[1]Chi tiết'!G313</f>
        <v>Đồng/cây</v>
      </c>
      <c r="D143" s="279">
        <f>'[1]Chi tiết'!H313</f>
        <v>212473.5</v>
      </c>
      <c r="E143" s="340">
        <f>ROUNDUP(D143,-2)</f>
        <v>212500</v>
      </c>
      <c r="F143" s="341"/>
    </row>
    <row r="144" spans="1:6" x14ac:dyDescent="0.25">
      <c r="A144" s="339" t="str">
        <f>'[1]Chi tiết'!A319</f>
        <v>c</v>
      </c>
      <c r="B144" s="277" t="str">
        <f>'[1]Chi tiết'!B319</f>
        <v>Năm thứ ba</v>
      </c>
      <c r="C144" s="279" t="str">
        <f>'[1]Chi tiết'!G319</f>
        <v>Đồng/cây</v>
      </c>
      <c r="D144" s="279">
        <f>'[1]Chi tiết'!H319</f>
        <v>264171.5</v>
      </c>
      <c r="E144" s="340">
        <f>ROUNDUP(D144,-2)</f>
        <v>264200</v>
      </c>
      <c r="F144" s="341"/>
    </row>
    <row r="145" spans="1:6" x14ac:dyDescent="0.25">
      <c r="A145" s="339" t="str">
        <f>'[1]Chi tiết'!A327</f>
        <v>d</v>
      </c>
      <c r="B145" s="277" t="str">
        <f>'[1]Chi tiết'!B327</f>
        <v>Độ phát tán đường kính từ 01m đến dưới 02m</v>
      </c>
      <c r="C145" s="279" t="str">
        <f>'[1]Chi tiết'!G327</f>
        <v>Đồng/cây</v>
      </c>
      <c r="D145" s="279">
        <f>'[1]Chi tiết'!H327</f>
        <v>403166.16240000003</v>
      </c>
      <c r="E145" s="340">
        <f>ROUNDUP(D145,-2)</f>
        <v>403200</v>
      </c>
      <c r="F145" s="341"/>
    </row>
    <row r="146" spans="1:6" x14ac:dyDescent="0.25">
      <c r="A146" s="339" t="str">
        <f>'[1]Chi tiết'!A328</f>
        <v>e</v>
      </c>
      <c r="B146" s="277" t="str">
        <f>'[1]Chi tiết'!B328</f>
        <v>Độ phát tán đường kính từ 02m đến dưới 04m</v>
      </c>
      <c r="C146" s="279" t="str">
        <f>'[1]Chi tiết'!G328</f>
        <v>Đồng/cây</v>
      </c>
      <c r="D146" s="279">
        <f>'[1]Chi tiết'!H328</f>
        <v>559535.15760000004</v>
      </c>
      <c r="E146" s="340">
        <f>ROUNDUP(D146,-2)</f>
        <v>559600</v>
      </c>
      <c r="F146" s="341"/>
    </row>
    <row r="147" spans="1:6" x14ac:dyDescent="0.25">
      <c r="A147" s="339" t="str">
        <f>'[1]Chi tiết'!A329</f>
        <v>f</v>
      </c>
      <c r="B147" s="277" t="str">
        <f>'[1]Chi tiết'!B329</f>
        <v>Độ phát tán đường kính từ 04m trở lên</v>
      </c>
      <c r="C147" s="279" t="str">
        <f>'[1]Chi tiết'!G329</f>
        <v>Đồng/cây</v>
      </c>
      <c r="D147" s="279">
        <f>'[1]Chi tiết'!H329</f>
        <v>785401.48399999994</v>
      </c>
      <c r="E147" s="340">
        <f>ROUNDUP(D147,-2)</f>
        <v>785500</v>
      </c>
      <c r="F147" s="341"/>
    </row>
    <row r="148" spans="1:6" s="338" customFormat="1" x14ac:dyDescent="0.25">
      <c r="A148" s="334">
        <v>64</v>
      </c>
      <c r="B148" s="335" t="str">
        <f>'[1]Chi tiết'!B330</f>
        <v>Cây Táo, mận, mơ, đào, anh đào (mật độ 400 cây/ha)</v>
      </c>
      <c r="C148" s="336"/>
      <c r="D148" s="336"/>
      <c r="E148" s="340">
        <f>ROUNDUP(D148,-2)</f>
        <v>0</v>
      </c>
      <c r="F148" s="337"/>
    </row>
    <row r="149" spans="1:6" x14ac:dyDescent="0.25">
      <c r="A149" s="339" t="str">
        <f>'[1]Chi tiết'!A331</f>
        <v>a</v>
      </c>
      <c r="B149" s="277" t="str">
        <f>'[1]Chi tiết'!B331</f>
        <v xml:space="preserve">Năm thứ nhất </v>
      </c>
      <c r="C149" s="279" t="str">
        <f>'[1]Chi tiết'!G331</f>
        <v>Đồng/cây</v>
      </c>
      <c r="D149" s="279">
        <f>'[1]Chi tiết'!H331</f>
        <v>178732.5</v>
      </c>
      <c r="E149" s="340">
        <f>ROUNDUP(D149,-2)</f>
        <v>178800</v>
      </c>
      <c r="F149" s="341"/>
    </row>
    <row r="150" spans="1:6" x14ac:dyDescent="0.25">
      <c r="A150" s="339" t="str">
        <f>'[1]Chi tiết'!A341</f>
        <v>b</v>
      </c>
      <c r="B150" s="277" t="str">
        <f>'[1]Chi tiết'!B341</f>
        <v>Năm thứ hai</v>
      </c>
      <c r="C150" s="279" t="str">
        <f>'[1]Chi tiết'!G341</f>
        <v>Đồng/cây</v>
      </c>
      <c r="D150" s="279">
        <f>'[1]Chi tiết'!H341</f>
        <v>252136.5</v>
      </c>
      <c r="E150" s="340">
        <f>ROUNDUP(D150,-2)</f>
        <v>252200</v>
      </c>
      <c r="F150" s="341"/>
    </row>
    <row r="151" spans="1:6" x14ac:dyDescent="0.25">
      <c r="A151" s="339" t="str">
        <f>'[1]Chi tiết'!A347</f>
        <v>c</v>
      </c>
      <c r="B151" s="277" t="str">
        <f>'[1]Chi tiết'!B347</f>
        <v>Năm thứ ba</v>
      </c>
      <c r="C151" s="279" t="str">
        <f>'[1]Chi tiết'!G347</f>
        <v>Đồng/cây</v>
      </c>
      <c r="D151" s="279">
        <f>'[1]Chi tiết'!H347</f>
        <v>328603</v>
      </c>
      <c r="E151" s="340">
        <f>ROUNDUP(D151,-2)</f>
        <v>328700</v>
      </c>
      <c r="F151" s="341"/>
    </row>
    <row r="152" spans="1:6" x14ac:dyDescent="0.25">
      <c r="A152" s="339" t="str">
        <f>'[1]Chi tiết'!A355</f>
        <v>d</v>
      </c>
      <c r="B152" s="277" t="str">
        <f>'[1]Chi tiết'!B355</f>
        <v>Độ phát tán đường kính từ 01m đến dưới 02m</v>
      </c>
      <c r="C152" s="279" t="str">
        <f>'[1]Chi tiết'!G355</f>
        <v>Đồng/cây</v>
      </c>
      <c r="D152" s="279">
        <f>'[1]Chi tiết'!H355</f>
        <v>403741.9056</v>
      </c>
      <c r="E152" s="340">
        <f>ROUNDUP(D152,-2)</f>
        <v>403800</v>
      </c>
      <c r="F152" s="341"/>
    </row>
    <row r="153" spans="1:6" x14ac:dyDescent="0.25">
      <c r="A153" s="339" t="str">
        <f>'[1]Chi tiết'!A356</f>
        <v>e</v>
      </c>
      <c r="B153" s="277" t="str">
        <f>'[1]Chi tiết'!B356</f>
        <v>Độ phát tán đường kính từ 02m đến dưới 04m</v>
      </c>
      <c r="C153" s="279" t="str">
        <f>'[1]Chi tiết'!G356</f>
        <v>Đồng/cây</v>
      </c>
      <c r="D153" s="279">
        <f>'[1]Chi tiết'!H356</f>
        <v>516450.26399999997</v>
      </c>
      <c r="E153" s="340">
        <f>ROUNDUP(D153,-2)</f>
        <v>516500</v>
      </c>
      <c r="F153" s="341"/>
    </row>
    <row r="154" spans="1:6" x14ac:dyDescent="0.25">
      <c r="A154" s="339" t="str">
        <f>'[1]Chi tiết'!A357</f>
        <v>f</v>
      </c>
      <c r="B154" s="277" t="str">
        <f>'[1]Chi tiết'!B357</f>
        <v>Độ phát tán đường kính từ 04m trở lên</v>
      </c>
      <c r="C154" s="279" t="str">
        <f>'[1]Chi tiết'!G357</f>
        <v>Đồng/cây</v>
      </c>
      <c r="D154" s="279">
        <f>'[1]Chi tiết'!H357</f>
        <v>629158.62239999999</v>
      </c>
      <c r="E154" s="340">
        <f>ROUNDUP(D154,-2)</f>
        <v>629200</v>
      </c>
      <c r="F154" s="341"/>
    </row>
    <row r="155" spans="1:6" s="338" customFormat="1" x14ac:dyDescent="0.25">
      <c r="A155" s="334">
        <v>65</v>
      </c>
      <c r="B155" s="335" t="str">
        <f>'[1]Chi tiết'!B358</f>
        <v>Cây Hồng các loại (mật độ 600 cây/ha)</v>
      </c>
      <c r="C155" s="336"/>
      <c r="D155" s="336"/>
      <c r="E155" s="340">
        <f>ROUNDUP(D155,-2)</f>
        <v>0</v>
      </c>
      <c r="F155" s="337"/>
    </row>
    <row r="156" spans="1:6" x14ac:dyDescent="0.25">
      <c r="A156" s="339" t="str">
        <f>'[1]Chi tiết'!A359</f>
        <v>a</v>
      </c>
      <c r="B156" s="277" t="str">
        <f>'[1]Chi tiết'!B359</f>
        <v xml:space="preserve">Năm thứ nhất </v>
      </c>
      <c r="C156" s="279" t="str">
        <f>'[1]Chi tiết'!G359</f>
        <v>Đồng/cây</v>
      </c>
      <c r="D156" s="279">
        <f>'[1]Chi tiết'!H359</f>
        <v>90551.933333333334</v>
      </c>
      <c r="E156" s="340">
        <f>ROUNDUP(D156,-2)</f>
        <v>90600</v>
      </c>
      <c r="F156" s="341"/>
    </row>
    <row r="157" spans="1:6" x14ac:dyDescent="0.25">
      <c r="A157" s="339" t="str">
        <f>'[1]Chi tiết'!A367</f>
        <v>b</v>
      </c>
      <c r="B157" s="277" t="str">
        <f>'[1]Chi tiết'!B367</f>
        <v>Năm thứ hai</v>
      </c>
      <c r="C157" s="279" t="str">
        <f>'[1]Chi tiết'!G367</f>
        <v>Đồng/cây</v>
      </c>
      <c r="D157" s="279">
        <f>'[1]Chi tiết'!H367</f>
        <v>122645.53333333333</v>
      </c>
      <c r="E157" s="340">
        <f>ROUNDUP(D157,-2)</f>
        <v>122700</v>
      </c>
      <c r="F157" s="341"/>
    </row>
    <row r="158" spans="1:6" x14ac:dyDescent="0.25">
      <c r="A158" s="339" t="str">
        <f>'[1]Chi tiết'!A373</f>
        <v>c</v>
      </c>
      <c r="B158" s="277" t="str">
        <f>'[1]Chi tiết'!B373</f>
        <v>Năm thứ ba</v>
      </c>
      <c r="C158" s="279" t="str">
        <f>'[1]Chi tiết'!G373</f>
        <v>Đồng/cây</v>
      </c>
      <c r="D158" s="279">
        <f>'[1]Chi tiết'!H373</f>
        <v>157471.06666666665</v>
      </c>
      <c r="E158" s="340">
        <f>ROUNDUP(D158,-2)</f>
        <v>157500</v>
      </c>
      <c r="F158" s="341"/>
    </row>
    <row r="159" spans="1:6" x14ac:dyDescent="0.25">
      <c r="A159" s="339" t="str">
        <f>'[1]Chi tiết'!A381</f>
        <v>d</v>
      </c>
      <c r="B159" s="277" t="str">
        <f>'[1]Chi tiết'!B381</f>
        <v>Độ phát tán đường kính từ 01m đến dưới 02m</v>
      </c>
      <c r="C159" s="279" t="str">
        <f>'[1]Chi tiết'!G381</f>
        <v>Đồng/cây</v>
      </c>
      <c r="D159" s="279">
        <f>'[1]Chi tiết'!H381</f>
        <v>382462.42666666664</v>
      </c>
      <c r="E159" s="340">
        <f>ROUNDUP(D159,-2)</f>
        <v>382500</v>
      </c>
      <c r="F159" s="341"/>
    </row>
    <row r="160" spans="1:6" x14ac:dyDescent="0.25">
      <c r="A160" s="339" t="str">
        <f>'[1]Chi tiết'!A382</f>
        <v>e</v>
      </c>
      <c r="B160" s="277" t="str">
        <f>'[1]Chi tiết'!B382</f>
        <v>Độ phát tán đường kính từ 02m đến dưới 04m</v>
      </c>
      <c r="C160" s="279" t="str">
        <f>'[1]Chi tiết'!G382</f>
        <v>Đồng/cây</v>
      </c>
      <c r="D160" s="279">
        <f>'[1]Chi tiết'!H382</f>
        <v>629952.92266666656</v>
      </c>
      <c r="E160" s="340">
        <f>ROUNDUP(D160,-2)</f>
        <v>630000</v>
      </c>
      <c r="F160" s="341"/>
    </row>
    <row r="161" spans="1:6" x14ac:dyDescent="0.25">
      <c r="A161" s="339" t="str">
        <f>'[1]Chi tiết'!A383</f>
        <v>f</v>
      </c>
      <c r="B161" s="277" t="str">
        <f>'[1]Chi tiết'!B383</f>
        <v>Độ phát tán đường kính từ 04m trở lên</v>
      </c>
      <c r="C161" s="279" t="str">
        <f>'[1]Chi tiết'!G383</f>
        <v>Đồng/cây</v>
      </c>
      <c r="D161" s="279">
        <f>'[1]Chi tiết'!H383</f>
        <v>884943.13066666666</v>
      </c>
      <c r="E161" s="340">
        <f>ROUNDUP(D161,-2)</f>
        <v>885000</v>
      </c>
      <c r="F161" s="341"/>
    </row>
    <row r="162" spans="1:6" s="338" customFormat="1" x14ac:dyDescent="0.25">
      <c r="A162" s="334">
        <v>66</v>
      </c>
      <c r="B162" s="335" t="str">
        <f>'[1]Chi tiết'!B384</f>
        <v>Cây Mít, sấu (mật độ 400 cây/ha)</v>
      </c>
      <c r="C162" s="336"/>
      <c r="D162" s="336"/>
      <c r="E162" s="340">
        <f>ROUNDUP(D162,-2)</f>
        <v>0</v>
      </c>
      <c r="F162" s="337"/>
    </row>
    <row r="163" spans="1:6" x14ac:dyDescent="0.25">
      <c r="A163" s="339" t="str">
        <f>'[1]Chi tiết'!A385</f>
        <v>a</v>
      </c>
      <c r="B163" s="277" t="str">
        <f>'[1]Chi tiết'!B385</f>
        <v xml:space="preserve">Năm thứ nhất </v>
      </c>
      <c r="C163" s="279" t="str">
        <f>'[1]Chi tiết'!G385</f>
        <v>Đồng/cây</v>
      </c>
      <c r="D163" s="279">
        <f>'[1]Chi tiết'!H385</f>
        <v>241656.56</v>
      </c>
      <c r="E163" s="340">
        <f>ROUNDUP(D163,-2)</f>
        <v>241700</v>
      </c>
      <c r="F163" s="341"/>
    </row>
    <row r="164" spans="1:6" x14ac:dyDescent="0.25">
      <c r="A164" s="339" t="str">
        <f>'[1]Chi tiết'!A394</f>
        <v>b</v>
      </c>
      <c r="B164" s="277" t="str">
        <f>'[1]Chi tiết'!B394</f>
        <v>Năm thứ hai</v>
      </c>
      <c r="C164" s="279" t="str">
        <f>'[1]Chi tiết'!G394</f>
        <v>Đồng/cây</v>
      </c>
      <c r="D164" s="279">
        <f>'[1]Chi tiết'!H394</f>
        <v>335875.62</v>
      </c>
      <c r="E164" s="340">
        <f>ROUNDUP(D164,-2)</f>
        <v>335900</v>
      </c>
      <c r="F164" s="341"/>
    </row>
    <row r="165" spans="1:6" x14ac:dyDescent="0.25">
      <c r="A165" s="339" t="str">
        <f>'[1]Chi tiết'!A402</f>
        <v>c</v>
      </c>
      <c r="B165" s="277" t="str">
        <f>'[1]Chi tiết'!B402</f>
        <v>Năm thứ ba</v>
      </c>
      <c r="C165" s="279" t="str">
        <f>'[1]Chi tiết'!G402</f>
        <v>Đồng/cây</v>
      </c>
      <c r="D165" s="279">
        <f>'[1]Chi tiết'!H402</f>
        <v>451619.92</v>
      </c>
      <c r="E165" s="340">
        <f>ROUNDUP(D165,-2)</f>
        <v>451700</v>
      </c>
      <c r="F165" s="341"/>
    </row>
    <row r="166" spans="1:6" x14ac:dyDescent="0.25">
      <c r="A166" s="339" t="str">
        <f>'[1]Chi tiết'!A411</f>
        <v>d</v>
      </c>
      <c r="B166" s="277" t="str">
        <f>'[1]Chi tiết'!B411</f>
        <v>Độ phát tán đường kính từ 01m đến dưới 02m</v>
      </c>
      <c r="C166" s="279" t="str">
        <f>'[1]Chi tiết'!G411</f>
        <v>Đồng/cây</v>
      </c>
      <c r="D166" s="279">
        <f>'[1]Chi tiết'!H411</f>
        <v>535273.424</v>
      </c>
      <c r="E166" s="340">
        <f>ROUNDUP(D166,-2)</f>
        <v>535300</v>
      </c>
      <c r="F166" s="341"/>
    </row>
    <row r="167" spans="1:6" x14ac:dyDescent="0.25">
      <c r="A167" s="339" t="str">
        <f>'[1]Chi tiết'!A412</f>
        <v>e</v>
      </c>
      <c r="B167" s="277" t="str">
        <f>'[1]Chi tiết'!B412</f>
        <v>Độ phát tán đường kính từ 02m đến dưới 04m</v>
      </c>
      <c r="C167" s="279" t="str">
        <f>'[1]Chi tiết'!G412</f>
        <v>Đồng/cây</v>
      </c>
      <c r="D167" s="279">
        <f>'[1]Chi tiết'!H412</f>
        <v>953540.9439999999</v>
      </c>
      <c r="E167" s="340">
        <f>ROUNDUP(D167,-2)</f>
        <v>953600</v>
      </c>
      <c r="F167" s="341"/>
    </row>
    <row r="168" spans="1:6" x14ac:dyDescent="0.25">
      <c r="A168" s="339" t="str">
        <f>'[1]Chi tiết'!A413</f>
        <v>f</v>
      </c>
      <c r="B168" s="277" t="str">
        <f>'[1]Chi tiết'!B413</f>
        <v>Độ phát tán đường kính từ 04m trở lên</v>
      </c>
      <c r="C168" s="279" t="str">
        <f>'[1]Chi tiết'!G413</f>
        <v>Đồng/cây</v>
      </c>
      <c r="D168" s="279">
        <f>'[1]Chi tiết'!H413</f>
        <v>1288154.96</v>
      </c>
      <c r="E168" s="340">
        <f>ROUNDUP(D168,-2)</f>
        <v>1288200</v>
      </c>
      <c r="F168" s="341"/>
    </row>
    <row r="169" spans="1:6" s="338" customFormat="1" x14ac:dyDescent="0.25">
      <c r="A169" s="334">
        <v>67</v>
      </c>
      <c r="B169" s="335" t="str">
        <f>'[1]Chi tiết'!B414</f>
        <v>Cây Nho (mật độ 2.000 cây/ha)</v>
      </c>
      <c r="C169" s="336"/>
      <c r="D169" s="336"/>
      <c r="E169" s="340">
        <f>ROUNDUP(D169,-2)</f>
        <v>0</v>
      </c>
      <c r="F169" s="337"/>
    </row>
    <row r="170" spans="1:6" x14ac:dyDescent="0.25">
      <c r="A170" s="339" t="str">
        <f>'[1]Chi tiết'!A415</f>
        <v>a</v>
      </c>
      <c r="B170" s="277" t="str">
        <f>'[1]Chi tiết'!B415</f>
        <v xml:space="preserve">Năm thứ nhất </v>
      </c>
      <c r="C170" s="279" t="str">
        <f>'[1]Chi tiết'!G415</f>
        <v>Đồng/cây</v>
      </c>
      <c r="D170" s="279">
        <f>'[1]Chi tiết'!H415</f>
        <v>229761.41099999999</v>
      </c>
      <c r="E170" s="340">
        <f>ROUNDUP(D170,-2)</f>
        <v>229800</v>
      </c>
      <c r="F170" s="341"/>
    </row>
    <row r="171" spans="1:6" x14ac:dyDescent="0.25">
      <c r="A171" s="339" t="str">
        <f>'[1]Chi tiết'!A426</f>
        <v>b</v>
      </c>
      <c r="B171" s="277" t="str">
        <f>'[1]Chi tiết'!B426</f>
        <v>Năm thứ hai</v>
      </c>
      <c r="C171" s="279" t="str">
        <f>'[1]Chi tiết'!G426</f>
        <v>Đồng/cây</v>
      </c>
      <c r="D171" s="279">
        <f>'[1]Chi tiết'!H426</f>
        <v>330967.82199999999</v>
      </c>
      <c r="E171" s="340">
        <f>ROUNDUP(D171,-2)</f>
        <v>331000</v>
      </c>
      <c r="F171" s="341"/>
    </row>
    <row r="172" spans="1:6" x14ac:dyDescent="0.25">
      <c r="A172" s="339" t="str">
        <f>'[1]Chi tiết'!A436</f>
        <v>d</v>
      </c>
      <c r="B172" s="277" t="str">
        <f>'[1]Chi tiết'!B436</f>
        <v>Cây cho thu hoạch</v>
      </c>
      <c r="C172" s="279" t="str">
        <f>'[1]Chi tiết'!G436</f>
        <v>Đồng/cây</v>
      </c>
      <c r="D172" s="279">
        <f>'[1]Chi tiết'!H436</f>
        <v>429559.17587199999</v>
      </c>
      <c r="E172" s="340">
        <f>ROUNDUP(D172,-2)</f>
        <v>429600</v>
      </c>
      <c r="F172" s="341"/>
    </row>
    <row r="173" spans="1:6" s="338" customFormat="1" x14ac:dyDescent="0.25">
      <c r="A173" s="334">
        <v>68</v>
      </c>
      <c r="B173" s="335" t="str">
        <f>'[1]Chi tiết'!B437</f>
        <v>Cây Thanh long (mật độ 4.400 cây/ha)</v>
      </c>
      <c r="C173" s="336"/>
      <c r="D173" s="336"/>
      <c r="E173" s="340">
        <f>ROUNDUP(D173,-2)</f>
        <v>0</v>
      </c>
      <c r="F173" s="337"/>
    </row>
    <row r="174" spans="1:6" s="338" customFormat="1" x14ac:dyDescent="0.25">
      <c r="A174" s="339" t="str">
        <f>'[1]Chi tiết'!A438</f>
        <v>a</v>
      </c>
      <c r="B174" s="277" t="str">
        <f>'[1]Chi tiết'!B438</f>
        <v xml:space="preserve">Năm thứ nhất </v>
      </c>
      <c r="C174" s="279" t="str">
        <f>'[1]Chi tiết'!G438</f>
        <v>Đồng/cây</v>
      </c>
      <c r="D174" s="279">
        <f>'[1]Chi tiết'!H438</f>
        <v>52647.927272727269</v>
      </c>
      <c r="E174" s="340">
        <f>ROUNDUP(D174,-2)</f>
        <v>52700</v>
      </c>
      <c r="F174" s="341"/>
    </row>
    <row r="175" spans="1:6" x14ac:dyDescent="0.25">
      <c r="A175" s="339" t="str">
        <f>'[1]Chi tiết'!A447</f>
        <v>b</v>
      </c>
      <c r="B175" s="277" t="str">
        <f>'[1]Chi tiết'!B447</f>
        <v>Năm thứ hai</v>
      </c>
      <c r="C175" s="279" t="str">
        <f>'[1]Chi tiết'!G447</f>
        <v>Đồng/cây</v>
      </c>
      <c r="D175" s="279">
        <f>'[1]Chi tiết'!H447</f>
        <v>59170.854545454538</v>
      </c>
      <c r="E175" s="340">
        <f>ROUNDUP(D175,-2)</f>
        <v>59200</v>
      </c>
      <c r="F175" s="341"/>
    </row>
    <row r="176" spans="1:6" x14ac:dyDescent="0.25">
      <c r="A176" s="339" t="str">
        <f>'[1]Chi tiết'!A453</f>
        <v>c</v>
      </c>
      <c r="B176" s="277" t="str">
        <f>'[1]Chi tiết'!B453</f>
        <v>Năm thứ ba</v>
      </c>
      <c r="C176" s="279" t="str">
        <f>'[1]Chi tiết'!G453</f>
        <v>Đồng/cây</v>
      </c>
      <c r="D176" s="279">
        <f>'[1]Chi tiết'!H453</f>
        <v>68548.781818181815</v>
      </c>
      <c r="E176" s="340">
        <f>ROUNDUP(D176,-2)</f>
        <v>68600</v>
      </c>
      <c r="F176" s="341"/>
    </row>
    <row r="177" spans="1:8" x14ac:dyDescent="0.25">
      <c r="A177" s="339" t="str">
        <f>'[1]Chi tiết'!A461</f>
        <v>d</v>
      </c>
      <c r="B177" s="277" t="str">
        <f>'[1]Chi tiết'!B461</f>
        <v>Cây cho thu hoạch</v>
      </c>
      <c r="C177" s="279" t="str">
        <f>'[1]Chi tiết'!G461</f>
        <v>Đồng/cây</v>
      </c>
      <c r="D177" s="279">
        <f>'[1]Chi tiết'!H461</f>
        <v>87653.797818181818</v>
      </c>
      <c r="E177" s="340">
        <f>ROUNDUP(D177,-2)</f>
        <v>87700</v>
      </c>
      <c r="F177" s="341"/>
    </row>
    <row r="178" spans="1:8" s="338" customFormat="1" x14ac:dyDescent="0.25">
      <c r="A178" s="334">
        <v>69</v>
      </c>
      <c r="B178" s="335" t="str">
        <f>'[1]Chi tiết'!B462</f>
        <v>Cây ổi (mật độ 500 cây/ha)</v>
      </c>
      <c r="C178" s="336"/>
      <c r="D178" s="336"/>
      <c r="E178" s="340"/>
      <c r="F178" s="337"/>
    </row>
    <row r="179" spans="1:8" x14ac:dyDescent="0.25">
      <c r="A179" s="339" t="str">
        <f>'[1]Chi tiết'!A463</f>
        <v>a</v>
      </c>
      <c r="B179" s="277" t="str">
        <f>'[1]Chi tiết'!B463</f>
        <v xml:space="preserve">Năm thứ nhất </v>
      </c>
      <c r="C179" s="279" t="str">
        <f>'[1]Chi tiết'!G463</f>
        <v>Đồng/cây</v>
      </c>
      <c r="D179" s="279">
        <f>'[1]Chi tiết'!H463</f>
        <v>69647.12</v>
      </c>
      <c r="E179" s="340">
        <f>ROUNDUP(D179,-2)</f>
        <v>69700</v>
      </c>
      <c r="F179" s="341"/>
    </row>
    <row r="180" spans="1:8" x14ac:dyDescent="0.25">
      <c r="A180" s="339" t="str">
        <f>'[1]Chi tiết'!A469</f>
        <v>b</v>
      </c>
      <c r="B180" s="277" t="str">
        <f>'[1]Chi tiết'!B469</f>
        <v>Năm thứ hai</v>
      </c>
      <c r="C180" s="279" t="str">
        <f>'[1]Chi tiết'!G469</f>
        <v>Đồng/cây</v>
      </c>
      <c r="D180" s="279">
        <f>'[1]Chi tiết'!H469</f>
        <v>103881.35999999999</v>
      </c>
      <c r="E180" s="340">
        <f>ROUNDUP(D180,-2)</f>
        <v>103900</v>
      </c>
      <c r="F180" s="341"/>
    </row>
    <row r="181" spans="1:8" x14ac:dyDescent="0.25">
      <c r="A181" s="339" t="str">
        <f>'[1]Chi tiết'!A476</f>
        <v>d</v>
      </c>
      <c r="B181" s="277" t="str">
        <f>'[1]Chi tiết'!B476</f>
        <v>Độ phát tán đường kính từ 01m đến dưới 02m</v>
      </c>
      <c r="C181" s="279" t="str">
        <f>'[1]Chi tiết'!G476</f>
        <v>Đồng/cây</v>
      </c>
      <c r="D181" s="279">
        <f>'[1]Chi tiết'!H476</f>
        <v>339040.24</v>
      </c>
      <c r="E181" s="340">
        <f>ROUNDUP(D181,-2)</f>
        <v>339100</v>
      </c>
      <c r="F181" s="341"/>
    </row>
    <row r="182" spans="1:8" x14ac:dyDescent="0.25">
      <c r="A182" s="339" t="str">
        <f>'[1]Chi tiết'!A477</f>
        <v>e</v>
      </c>
      <c r="B182" s="277" t="str">
        <f>'[1]Chi tiết'!B477</f>
        <v>Độ phát tán đường kính từ 02m đến dưới 04m</v>
      </c>
      <c r="C182" s="279" t="str">
        <f>'[1]Chi tiết'!G477</f>
        <v>Đồng/cây</v>
      </c>
      <c r="D182" s="279">
        <f>'[1]Chi tiết'!H477</f>
        <v>527167.34400000004</v>
      </c>
      <c r="E182" s="340">
        <f>ROUNDUP(D182,-2)</f>
        <v>527200</v>
      </c>
      <c r="F182" s="341"/>
    </row>
    <row r="183" spans="1:8" x14ac:dyDescent="0.25">
      <c r="A183" s="339" t="str">
        <f>'[1]Chi tiết'!A478</f>
        <v>f</v>
      </c>
      <c r="B183" s="277" t="str">
        <f>'[1]Chi tiết'!B478</f>
        <v>Độ phát tán đường kính từ 04m trở lên</v>
      </c>
      <c r="C183" s="279" t="str">
        <f>'[1]Chi tiết'!G478</f>
        <v>Đồng/cây</v>
      </c>
      <c r="D183" s="279">
        <f>'[1]Chi tiết'!H478</f>
        <v>668262.67200000002</v>
      </c>
      <c r="E183" s="340">
        <f>ROUNDUP(D183,-2)</f>
        <v>668300</v>
      </c>
      <c r="F183" s="341"/>
      <c r="G183" s="344"/>
      <c r="H183" s="344"/>
    </row>
    <row r="184" spans="1:8" s="338" customFormat="1" x14ac:dyDescent="0.25">
      <c r="A184" s="334">
        <v>70</v>
      </c>
      <c r="B184" s="335" t="str">
        <f>'[1]Chi tiết'!B479</f>
        <v>Cây Dừa (mật độ 156 cây/ha)</v>
      </c>
      <c r="C184" s="336"/>
      <c r="D184" s="336"/>
      <c r="E184" s="340">
        <f>ROUNDUP(D184,-2)</f>
        <v>0</v>
      </c>
      <c r="F184" s="337"/>
    </row>
    <row r="185" spans="1:8" x14ac:dyDescent="0.25">
      <c r="A185" s="339" t="str">
        <f>'[1]Chi tiết'!A480</f>
        <v>a</v>
      </c>
      <c r="B185" s="277" t="str">
        <f>'[1]Chi tiết'!B480</f>
        <v xml:space="preserve">Năm thứ nhất </v>
      </c>
      <c r="C185" s="279" t="str">
        <f>'[1]Chi tiết'!G480</f>
        <v>Đồng/cây</v>
      </c>
      <c r="D185" s="279">
        <f>'[1]Chi tiết'!H480</f>
        <v>239897.1794871795</v>
      </c>
      <c r="E185" s="340">
        <f>ROUNDUP(D185,-2)</f>
        <v>239900</v>
      </c>
      <c r="F185" s="341"/>
    </row>
    <row r="186" spans="1:8" x14ac:dyDescent="0.25">
      <c r="A186" s="339" t="str">
        <f>'[1]Chi tiết'!A489</f>
        <v>b</v>
      </c>
      <c r="B186" s="277" t="str">
        <f>'[1]Chi tiết'!B489</f>
        <v>Năm thứ hai</v>
      </c>
      <c r="C186" s="279" t="str">
        <f>'[1]Chi tiết'!G489</f>
        <v>Đồng/cây</v>
      </c>
      <c r="D186" s="279">
        <f>'[1]Chi tiết'!H489</f>
        <v>400627.69230769231</v>
      </c>
      <c r="E186" s="340">
        <f>ROUNDUP(D186,-2)</f>
        <v>400700</v>
      </c>
      <c r="F186" s="341"/>
    </row>
    <row r="187" spans="1:8" x14ac:dyDescent="0.25">
      <c r="A187" s="339" t="str">
        <f>'[1]Chi tiết'!A497</f>
        <v>c</v>
      </c>
      <c r="B187" s="277" t="str">
        <f>'[1]Chi tiết'!B497</f>
        <v>Năm thứ ba</v>
      </c>
      <c r="C187" s="279" t="str">
        <f>'[1]Chi tiết'!G497</f>
        <v>Đồng/cây</v>
      </c>
      <c r="D187" s="279">
        <f>'[1]Chi tiết'!H497</f>
        <v>583311.66666666663</v>
      </c>
      <c r="E187" s="340">
        <f>ROUNDUP(D187,-2)</f>
        <v>583400</v>
      </c>
      <c r="F187" s="341"/>
    </row>
    <row r="188" spans="1:8" x14ac:dyDescent="0.25">
      <c r="A188" s="339" t="str">
        <f>'[1]Chi tiết'!A504</f>
        <v>d</v>
      </c>
      <c r="B188" s="277" t="str">
        <f>'[1]Chi tiết'!B504</f>
        <v>Cây cho thu hoạch</v>
      </c>
      <c r="C188" s="279" t="str">
        <f>'[1]Chi tiết'!G504</f>
        <v>Đồng/cây</v>
      </c>
      <c r="D188" s="279">
        <f>'[1]Chi tiết'!H504</f>
        <v>1129839.1866666665</v>
      </c>
      <c r="E188" s="340">
        <f>ROUNDUP(D188,-2)</f>
        <v>1129900</v>
      </c>
      <c r="F188" s="341"/>
    </row>
    <row r="189" spans="1:8" s="338" customFormat="1" ht="31.5" x14ac:dyDescent="0.25">
      <c r="A189" s="334">
        <v>71</v>
      </c>
      <c r="B189" s="335" t="str">
        <f>'[1]Chi tiết'!B505</f>
        <v>Cây Thị, Khế, Trám, Chay, Dâu da, Me,  Quất hồng bì... (mật độ 550 cây/ha)</v>
      </c>
      <c r="C189" s="336"/>
      <c r="D189" s="336"/>
      <c r="E189" s="340">
        <f>ROUNDUP(D189,-2)</f>
        <v>0</v>
      </c>
      <c r="F189" s="337"/>
    </row>
    <row r="190" spans="1:8" x14ac:dyDescent="0.25">
      <c r="A190" s="339" t="str">
        <f>'[1]Chi tiết'!A506</f>
        <v>a</v>
      </c>
      <c r="B190" s="277" t="str">
        <f>'[1]Chi tiết'!B506</f>
        <v xml:space="preserve">Năm thứ nhất </v>
      </c>
      <c r="C190" s="279" t="str">
        <f>'[1]Chi tiết'!G506</f>
        <v>Đồng/cây</v>
      </c>
      <c r="D190" s="279">
        <f>'[1]Chi tiết'!H506</f>
        <v>46750</v>
      </c>
      <c r="E190" s="340">
        <f>ROUNDUP(D190,-2)</f>
        <v>46800</v>
      </c>
      <c r="F190" s="341"/>
    </row>
    <row r="191" spans="1:8" x14ac:dyDescent="0.25">
      <c r="A191" s="339" t="str">
        <f>'[1]Chi tiết'!A513</f>
        <v>b</v>
      </c>
      <c r="B191" s="277" t="str">
        <f>'[1]Chi tiết'!B513</f>
        <v>Năm thứ hai</v>
      </c>
      <c r="C191" s="279" t="str">
        <f>'[1]Chi tiết'!G513</f>
        <v>Đồng/cây</v>
      </c>
      <c r="D191" s="279">
        <f>'[1]Chi tiết'!H513</f>
        <v>80409.090909090912</v>
      </c>
      <c r="E191" s="340">
        <f>ROUNDUP(D191,-2)</f>
        <v>80500</v>
      </c>
      <c r="F191" s="341"/>
    </row>
    <row r="192" spans="1:8" x14ac:dyDescent="0.25">
      <c r="A192" s="339" t="str">
        <f>'[1]Chi tiết'!A519</f>
        <v>c</v>
      </c>
      <c r="B192" s="277" t="str">
        <f>'[1]Chi tiết'!B519</f>
        <v>Năm thứ ba</v>
      </c>
      <c r="C192" s="279" t="str">
        <f>'[1]Chi tiết'!G519</f>
        <v>Đồng/cây</v>
      </c>
      <c r="D192" s="279">
        <f>'[1]Chi tiết'!H519</f>
        <v>111340.90909090909</v>
      </c>
      <c r="E192" s="340">
        <f>ROUNDUP(D192,-2)</f>
        <v>111400</v>
      </c>
      <c r="F192" s="341"/>
    </row>
    <row r="193" spans="1:6" x14ac:dyDescent="0.25">
      <c r="A193" s="339" t="str">
        <f>'[1]Chi tiết'!A524</f>
        <v>d</v>
      </c>
      <c r="B193" s="277" t="str">
        <f>'[1]Chi tiết'!B524</f>
        <v>Cây cho thu hoạch</v>
      </c>
      <c r="C193" s="279" t="str">
        <f>'[1]Chi tiết'!G524</f>
        <v>Đồng/cây</v>
      </c>
      <c r="D193" s="279">
        <f>'[1]Chi tiết'!H524</f>
        <v>560204.26909090905</v>
      </c>
      <c r="E193" s="340">
        <f>ROUNDUP(D193,-2)</f>
        <v>560300</v>
      </c>
      <c r="F193" s="341"/>
    </row>
    <row r="194" spans="1:6" s="338" customFormat="1" x14ac:dyDescent="0.25">
      <c r="A194" s="334">
        <v>72</v>
      </c>
      <c r="B194" s="335" t="str">
        <f>'[1]Chi tiết'!B525</f>
        <v>Cây đu đủ (mật độ 1.200 cây/ha)</v>
      </c>
      <c r="C194" s="336"/>
      <c r="D194" s="336"/>
      <c r="E194" s="340"/>
      <c r="F194" s="337"/>
    </row>
    <row r="195" spans="1:6" x14ac:dyDescent="0.25">
      <c r="A195" s="339" t="str">
        <f>'[1]Chi tiết'!A526</f>
        <v>a</v>
      </c>
      <c r="B195" s="277" t="str">
        <f>'[1]Chi tiết'!B526</f>
        <v>Cây chưa cho thu hoạch</v>
      </c>
      <c r="C195" s="279" t="str">
        <f>'[1]Chi tiết'!G526</f>
        <v>Đồng/cây</v>
      </c>
      <c r="D195" s="279">
        <f>'[1]Chi tiết'!H526</f>
        <v>79413.16333333333</v>
      </c>
      <c r="E195" s="340">
        <f>ROUNDUP(D195,-2)</f>
        <v>79500</v>
      </c>
      <c r="F195" s="341"/>
    </row>
    <row r="196" spans="1:6" x14ac:dyDescent="0.25">
      <c r="A196" s="339" t="str">
        <f>'[1]Chi tiết'!A533</f>
        <v>b</v>
      </c>
      <c r="B196" s="277" t="str">
        <f>'[1]Chi tiết'!B533</f>
        <v>Cây cho thu hoạch</v>
      </c>
      <c r="C196" s="279" t="str">
        <f>'[1]Chi tiết'!G533</f>
        <v>Đồng/cây</v>
      </c>
      <c r="D196" s="279">
        <f>'[1]Chi tiết'!H533</f>
        <v>189613.993648</v>
      </c>
      <c r="E196" s="340">
        <f>ROUNDUP(D196,-2)</f>
        <v>189700</v>
      </c>
      <c r="F196" s="341"/>
    </row>
    <row r="197" spans="1:6" s="338" customFormat="1" x14ac:dyDescent="0.25">
      <c r="A197" s="334">
        <v>73</v>
      </c>
      <c r="B197" s="335" t="str">
        <f>'[1]Chi tiết'!B534</f>
        <v>Cây Dứa (mật độ 50.000 cây/ha)</v>
      </c>
      <c r="C197" s="336"/>
      <c r="D197" s="336"/>
      <c r="E197" s="340">
        <f>ROUNDUP(D197,-2)</f>
        <v>0</v>
      </c>
      <c r="F197" s="337"/>
    </row>
    <row r="198" spans="1:6" x14ac:dyDescent="0.25">
      <c r="A198" s="339" t="str">
        <f>'[1]Chi tiết'!A535</f>
        <v>a</v>
      </c>
      <c r="B198" s="277" t="str">
        <f>'[1]Chi tiết'!B535</f>
        <v>Cây chưa cho thu hoạch</v>
      </c>
      <c r="C198" s="279" t="str">
        <f>'[1]Chi tiết'!G535</f>
        <v>Đồng/cây</v>
      </c>
      <c r="D198" s="279">
        <f>'[1]Chi tiết'!H535</f>
        <v>4990.3359600000003</v>
      </c>
      <c r="E198" s="340">
        <f>ROUNDUP(D198,-2)</f>
        <v>5000</v>
      </c>
      <c r="F198" s="341"/>
    </row>
    <row r="199" spans="1:6" x14ac:dyDescent="0.25">
      <c r="A199" s="339" t="str">
        <f>'[1]Chi tiết'!A544</f>
        <v>b</v>
      </c>
      <c r="B199" s="277" t="str">
        <f>'[1]Chi tiết'!B544</f>
        <v>Cây cho thu hoạch</v>
      </c>
      <c r="C199" s="279" t="str">
        <f>'[1]Chi tiết'!G544</f>
        <v>Đồng/cây</v>
      </c>
      <c r="D199" s="279">
        <f>'[1]Chi tiết'!H544</f>
        <v>5935.2923215360006</v>
      </c>
      <c r="E199" s="340">
        <f>ROUNDUP(D199,-2)</f>
        <v>6000</v>
      </c>
      <c r="F199" s="341"/>
    </row>
    <row r="200" spans="1:6" s="338" customFormat="1" x14ac:dyDescent="0.25">
      <c r="A200" s="334">
        <v>74</v>
      </c>
      <c r="B200" s="335" t="str">
        <f>'[1]Chi tiết'!B545</f>
        <v>Cây Chanh leo (mật độ 1.300 cây/ha)</v>
      </c>
      <c r="C200" s="336"/>
      <c r="D200" s="336"/>
      <c r="E200" s="340">
        <f>ROUNDUP(D200,-2)</f>
        <v>0</v>
      </c>
      <c r="F200" s="337"/>
    </row>
    <row r="201" spans="1:6" x14ac:dyDescent="0.25">
      <c r="A201" s="339" t="str">
        <f>'[1]Chi tiết'!A546</f>
        <v>a</v>
      </c>
      <c r="B201" s="277" t="str">
        <f>'[1]Chi tiết'!B546</f>
        <v>Cây chưa cho thu hoạch</v>
      </c>
      <c r="C201" s="279" t="str">
        <f>'[1]Chi tiết'!G546</f>
        <v>Đồng/cây</v>
      </c>
      <c r="D201" s="279">
        <f>'[1]Chi tiết'!H546</f>
        <v>125854.91230769231</v>
      </c>
      <c r="E201" s="340">
        <f>ROUNDUP(D201,-2)</f>
        <v>125900</v>
      </c>
      <c r="F201" s="341"/>
    </row>
    <row r="202" spans="1:6" x14ac:dyDescent="0.25">
      <c r="A202" s="339" t="str">
        <f>'[1]Chi tiết'!A557</f>
        <v>b</v>
      </c>
      <c r="B202" s="277" t="str">
        <f>'[1]Chi tiết'!B557</f>
        <v>Cây cho thu hoạch</v>
      </c>
      <c r="C202" s="279" t="str">
        <f>'[1]Chi tiết'!G557</f>
        <v>Đồng/cây</v>
      </c>
      <c r="D202" s="279">
        <f>'[1]Chi tiết'!H557</f>
        <v>192182.15858461539</v>
      </c>
      <c r="E202" s="340">
        <f>ROUNDUP(D202,-2)</f>
        <v>192200</v>
      </c>
      <c r="F202" s="341"/>
    </row>
    <row r="203" spans="1:6" s="338" customFormat="1" x14ac:dyDescent="0.25">
      <c r="A203" s="334">
        <v>75</v>
      </c>
      <c r="B203" s="335" t="str">
        <f>'[1]Chi tiết'!B558</f>
        <v>Cây chuối (mật độ 2.000 cây/ha)</v>
      </c>
      <c r="C203" s="336"/>
      <c r="D203" s="336"/>
      <c r="E203" s="340">
        <f>ROUNDUP(D203,-2)</f>
        <v>0</v>
      </c>
      <c r="F203" s="337"/>
    </row>
    <row r="204" spans="1:6" x14ac:dyDescent="0.25">
      <c r="A204" s="339" t="str">
        <f>'[1]Chi tiết'!A559</f>
        <v>a</v>
      </c>
      <c r="B204" s="277" t="str">
        <f>'[1]Chi tiết'!B559</f>
        <v>Cây chưa cho thu hoạch</v>
      </c>
      <c r="C204" s="279" t="str">
        <f>'[1]Chi tiết'!G559</f>
        <v>Đồng/cây</v>
      </c>
      <c r="D204" s="279">
        <f>'[1]Chi tiết'!H559</f>
        <v>54532.639999999999</v>
      </c>
      <c r="E204" s="340">
        <f>ROUNDUP(D204,-2)</f>
        <v>54600</v>
      </c>
      <c r="F204" s="341"/>
    </row>
    <row r="205" spans="1:6" x14ac:dyDescent="0.25">
      <c r="A205" s="339" t="str">
        <f>'[1]Chi tiết'!A568</f>
        <v>b</v>
      </c>
      <c r="B205" s="277" t="str">
        <f>'[1]Chi tiết'!B568</f>
        <v>Cây cho thu hoạch</v>
      </c>
      <c r="C205" s="279" t="str">
        <f>'[1]Chi tiết'!G568</f>
        <v>Đồng/cây</v>
      </c>
      <c r="D205" s="279">
        <f>'[1]Chi tiết'!H568</f>
        <v>88556.014422399996</v>
      </c>
      <c r="E205" s="340">
        <f>ROUNDUP(D205,-2)</f>
        <v>88600</v>
      </c>
      <c r="F205" s="341"/>
    </row>
    <row r="206" spans="1:6" x14ac:dyDescent="0.25">
      <c r="A206" s="339">
        <v>76</v>
      </c>
      <c r="B206" s="335" t="str">
        <f t="shared" ref="B206:E209" si="2">B301</f>
        <v>Cây sổ (mật độ 200 cây/ha)</v>
      </c>
      <c r="C206" s="279">
        <f t="shared" si="2"/>
        <v>0</v>
      </c>
      <c r="D206" s="279">
        <f t="shared" si="2"/>
        <v>0</v>
      </c>
      <c r="E206" s="340">
        <f t="shared" si="2"/>
        <v>0</v>
      </c>
      <c r="F206" s="341"/>
    </row>
    <row r="207" spans="1:6" x14ac:dyDescent="0.25">
      <c r="A207" s="339" t="s">
        <v>452</v>
      </c>
      <c r="B207" s="277" t="str">
        <f t="shared" si="2"/>
        <v>Độ phát tán đường kính dưới 02m</v>
      </c>
      <c r="C207" s="279" t="str">
        <f t="shared" si="2"/>
        <v>Đồng/cây</v>
      </c>
      <c r="D207" s="279">
        <f t="shared" si="2"/>
        <v>80000</v>
      </c>
      <c r="E207" s="340">
        <f t="shared" si="2"/>
        <v>80000</v>
      </c>
      <c r="F207" s="341"/>
    </row>
    <row r="208" spans="1:6" x14ac:dyDescent="0.25">
      <c r="A208" s="339" t="s">
        <v>453</v>
      </c>
      <c r="B208" s="277" t="str">
        <f t="shared" si="2"/>
        <v>Độ phát tán đường kính từ 02mm đến dưới 04m</v>
      </c>
      <c r="C208" s="279" t="str">
        <f t="shared" si="2"/>
        <v>Đồng/cây</v>
      </c>
      <c r="D208" s="279">
        <f t="shared" si="2"/>
        <v>240000</v>
      </c>
      <c r="E208" s="340">
        <f t="shared" si="2"/>
        <v>240000</v>
      </c>
      <c r="F208" s="341"/>
    </row>
    <row r="209" spans="1:6" x14ac:dyDescent="0.25">
      <c r="A209" s="339" t="s">
        <v>451</v>
      </c>
      <c r="B209" s="277" t="str">
        <f t="shared" si="2"/>
        <v>Độ phát tán đường kính từ 04m trở lên</v>
      </c>
      <c r="C209" s="279" t="str">
        <f t="shared" si="2"/>
        <v>Đồng/cây</v>
      </c>
      <c r="D209" s="279">
        <f t="shared" si="2"/>
        <v>440000</v>
      </c>
      <c r="E209" s="340">
        <f t="shared" si="2"/>
        <v>440000</v>
      </c>
      <c r="F209" s="341"/>
    </row>
    <row r="210" spans="1:6" s="338" customFormat="1" x14ac:dyDescent="0.25">
      <c r="A210" s="334">
        <v>77</v>
      </c>
      <c r="B210" s="335" t="str">
        <f>'[1]Chi tiết'!B570</f>
        <v>Cây chè</v>
      </c>
      <c r="C210" s="336"/>
      <c r="D210" s="336"/>
      <c r="E210" s="340">
        <f>ROUNDUP(D210,-2)</f>
        <v>0</v>
      </c>
      <c r="F210" s="337"/>
    </row>
    <row r="211" spans="1:6" s="338" customFormat="1" x14ac:dyDescent="0.25">
      <c r="A211" s="345" t="s">
        <v>454</v>
      </c>
      <c r="B211" s="346" t="str">
        <f>'[1]Chi tiết'!B571</f>
        <v>Cây chè PH8, Kim Tuyên (mật độ 20.000 cây/ha)</v>
      </c>
      <c r="C211" s="336"/>
      <c r="D211" s="336"/>
      <c r="E211" s="340">
        <f>ROUNDUP(D211,-2)</f>
        <v>0</v>
      </c>
      <c r="F211" s="337"/>
    </row>
    <row r="212" spans="1:6" x14ac:dyDescent="0.25">
      <c r="A212" s="347" t="str">
        <f>'[1]Chi tiết'!A572</f>
        <v>a</v>
      </c>
      <c r="B212" s="348" t="str">
        <f>'[1]Chi tiết'!B572</f>
        <v xml:space="preserve">Năm thứ nhất </v>
      </c>
      <c r="C212" s="279" t="str">
        <f>'[1]Chi tiết'!G572</f>
        <v>Đồng/m²</v>
      </c>
      <c r="D212" s="279">
        <f>'[1]Chi tiết'!H572</f>
        <v>10073.459999999999</v>
      </c>
      <c r="E212" s="340">
        <f>ROUNDUP(D212,-2)</f>
        <v>10100</v>
      </c>
      <c r="F212" s="341"/>
    </row>
    <row r="213" spans="1:6" x14ac:dyDescent="0.25">
      <c r="A213" s="349"/>
      <c r="B213" s="350"/>
      <c r="C213" s="279" t="str">
        <f>'[1]Chi tiết'!G573</f>
        <v>Đồng/cây</v>
      </c>
      <c r="D213" s="279">
        <f>'[1]Chi tiết'!H573</f>
        <v>5036.7299999999996</v>
      </c>
      <c r="E213" s="340">
        <f>ROUNDUP(D213,-2)</f>
        <v>5100</v>
      </c>
      <c r="F213" s="341"/>
    </row>
    <row r="214" spans="1:6" x14ac:dyDescent="0.25">
      <c r="A214" s="347" t="str">
        <f>'[1]Chi tiết'!A581</f>
        <v>b</v>
      </c>
      <c r="B214" s="348" t="str">
        <f>'[1]Chi tiết'!B581</f>
        <v>Năm thứ hai</v>
      </c>
      <c r="C214" s="279" t="str">
        <f>'[1]Chi tiết'!G581</f>
        <v>Đồng/m²</v>
      </c>
      <c r="D214" s="279">
        <f>'[1]Chi tiết'!H581</f>
        <v>12790.191999999999</v>
      </c>
      <c r="E214" s="340">
        <f>ROUNDUP(D214,-2)</f>
        <v>12800</v>
      </c>
      <c r="F214" s="341"/>
    </row>
    <row r="215" spans="1:6" x14ac:dyDescent="0.25">
      <c r="A215" s="349"/>
      <c r="B215" s="350"/>
      <c r="C215" s="279" t="str">
        <f>'[1]Chi tiết'!G582</f>
        <v>Đồng/cây</v>
      </c>
      <c r="D215" s="279">
        <f>'[1]Chi tiết'!H582</f>
        <v>6395.0959999999995</v>
      </c>
      <c r="E215" s="340">
        <f>ROUNDUP(D215,-2)</f>
        <v>6400</v>
      </c>
      <c r="F215" s="341"/>
    </row>
    <row r="216" spans="1:6" x14ac:dyDescent="0.25">
      <c r="A216" s="347" t="str">
        <f>'[1]Chi tiết'!A589</f>
        <v>c</v>
      </c>
      <c r="B216" s="348" t="str">
        <f>'[1]Chi tiết'!B589</f>
        <v>Năm thứ ba</v>
      </c>
      <c r="C216" s="279" t="str">
        <f>'[1]Chi tiết'!G589</f>
        <v>Đồng/m²</v>
      </c>
      <c r="D216" s="279">
        <f>'[1]Chi tiết'!H589</f>
        <v>15884.525999999998</v>
      </c>
      <c r="E216" s="340">
        <f>ROUNDUP(D216,-2)</f>
        <v>15900</v>
      </c>
      <c r="F216" s="341"/>
    </row>
    <row r="217" spans="1:6" x14ac:dyDescent="0.25">
      <c r="A217" s="349"/>
      <c r="B217" s="350"/>
      <c r="C217" s="279" t="str">
        <f>'[1]Chi tiết'!G590</f>
        <v>Đồng/cây</v>
      </c>
      <c r="D217" s="279">
        <f>'[1]Chi tiết'!H590</f>
        <v>7942.262999999999</v>
      </c>
      <c r="E217" s="340">
        <f>ROUNDUP(D217,-2)</f>
        <v>8000</v>
      </c>
      <c r="F217" s="341"/>
    </row>
    <row r="218" spans="1:6" x14ac:dyDescent="0.25">
      <c r="A218" s="347" t="str">
        <f>'[1]Chi tiết'!A597</f>
        <v>d</v>
      </c>
      <c r="B218" s="348" t="str">
        <f>'[1]Chi tiết'!B597</f>
        <v>Chè từ năm thứ 4 đến năm thứ 6</v>
      </c>
      <c r="C218" s="279" t="str">
        <f>'[1]Chi tiết'!G597</f>
        <v>Đồng/m²</v>
      </c>
      <c r="D218" s="279">
        <f>'[1]Chi tiết'!H597</f>
        <v>27858.72694</v>
      </c>
      <c r="E218" s="340">
        <f>ROUNDUP(D218,-2)</f>
        <v>27900</v>
      </c>
      <c r="F218" s="341"/>
    </row>
    <row r="219" spans="1:6" x14ac:dyDescent="0.25">
      <c r="A219" s="349"/>
      <c r="B219" s="350"/>
      <c r="C219" s="279" t="str">
        <f>'[1]Chi tiết'!G598</f>
        <v>Đồng/ cây</v>
      </c>
      <c r="D219" s="279">
        <f>'[1]Chi tiết'!H598</f>
        <v>13929.36347</v>
      </c>
      <c r="E219" s="340">
        <f>ROUNDUP(D219,-2)</f>
        <v>14000</v>
      </c>
      <c r="F219" s="341"/>
    </row>
    <row r="220" spans="1:6" x14ac:dyDescent="0.25">
      <c r="A220" s="347" t="str">
        <f>'[1]Chi tiết'!A599</f>
        <v>e</v>
      </c>
      <c r="B220" s="348" t="str">
        <f>'[1]Chi tiết'!B599</f>
        <v>Chè từ năm thứ 7 đến năm thứ 20</v>
      </c>
      <c r="C220" s="279" t="str">
        <f>'[1]Chi tiết'!G599</f>
        <v>Đồng/m²</v>
      </c>
      <c r="D220" s="279">
        <f>'[1]Chi tiết'!H599</f>
        <v>34306.373599999999</v>
      </c>
      <c r="E220" s="340">
        <f>ROUNDUP(D220,-2)</f>
        <v>34400</v>
      </c>
      <c r="F220" s="341"/>
    </row>
    <row r="221" spans="1:6" x14ac:dyDescent="0.25">
      <c r="A221" s="349"/>
      <c r="B221" s="350"/>
      <c r="C221" s="279" t="str">
        <f>'[1]Chi tiết'!G600</f>
        <v>Đồng/ cây</v>
      </c>
      <c r="D221" s="279">
        <f>'[1]Chi tiết'!H600</f>
        <v>17153.186799999999</v>
      </c>
      <c r="E221" s="340">
        <f>ROUNDUP(D221,-2)</f>
        <v>17200</v>
      </c>
      <c r="F221" s="341"/>
    </row>
    <row r="222" spans="1:6" x14ac:dyDescent="0.25">
      <c r="A222" s="347" t="str">
        <f>'[1]Chi tiết'!A601</f>
        <v>f</v>
      </c>
      <c r="B222" s="348" t="str">
        <f>'[1]Chi tiết'!B601</f>
        <v>Chè trên 20 năm</v>
      </c>
      <c r="C222" s="279" t="str">
        <f>'[1]Chi tiết'!G601</f>
        <v>Đồng/m²</v>
      </c>
      <c r="D222" s="279">
        <f>'[1]Chi tiết'!H601</f>
        <v>29700.911699999997</v>
      </c>
      <c r="E222" s="340">
        <f>ROUNDUP(D222,-2)</f>
        <v>29800</v>
      </c>
      <c r="F222" s="341"/>
    </row>
    <row r="223" spans="1:6" x14ac:dyDescent="0.25">
      <c r="A223" s="349"/>
      <c r="B223" s="350"/>
      <c r="C223" s="279" t="str">
        <f>'[1]Chi tiết'!G602</f>
        <v>Đồng/ cây</v>
      </c>
      <c r="D223" s="279">
        <f>'[1]Chi tiết'!H602</f>
        <v>14850.455849999998</v>
      </c>
      <c r="E223" s="340">
        <f>ROUNDUP(D223,-2)</f>
        <v>14900</v>
      </c>
      <c r="F223" s="341"/>
    </row>
    <row r="224" spans="1:6" s="338" customFormat="1" x14ac:dyDescent="0.25">
      <c r="A224" s="334" t="s">
        <v>455</v>
      </c>
      <c r="B224" s="335" t="str">
        <f>'[1]Chi tiết'!B603</f>
        <v>Cây chè Shan (mật độ 15.000 cây/ha)</v>
      </c>
      <c r="C224" s="336"/>
      <c r="D224" s="336"/>
      <c r="E224" s="340">
        <f>ROUNDUP(D224,-2)</f>
        <v>0</v>
      </c>
      <c r="F224" s="337"/>
    </row>
    <row r="225" spans="1:6" x14ac:dyDescent="0.25">
      <c r="A225" s="347" t="str">
        <f>'[1]Chi tiết'!A604</f>
        <v>a</v>
      </c>
      <c r="B225" s="348" t="str">
        <f>'[1]Chi tiết'!B604</f>
        <v xml:space="preserve">Năm thứ nhất </v>
      </c>
      <c r="C225" s="279" t="str">
        <f>'[1]Chi tiết'!G604</f>
        <v>Đồng/m²</v>
      </c>
      <c r="D225" s="279">
        <f>'[1]Chi tiết'!H604</f>
        <v>9495.9599999999991</v>
      </c>
      <c r="E225" s="340">
        <f>ROUNDUP(D225,-2)</f>
        <v>9500</v>
      </c>
      <c r="F225" s="341"/>
    </row>
    <row r="226" spans="1:6" x14ac:dyDescent="0.25">
      <c r="A226" s="349"/>
      <c r="B226" s="350"/>
      <c r="C226" s="279" t="str">
        <f>'[1]Chi tiết'!G605</f>
        <v>Đồng/cây</v>
      </c>
      <c r="D226" s="279">
        <f>'[1]Chi tiết'!H605</f>
        <v>6330.64</v>
      </c>
      <c r="E226" s="340">
        <f>ROUNDUP(D226,-2)</f>
        <v>6400</v>
      </c>
      <c r="F226" s="341"/>
    </row>
    <row r="227" spans="1:6" x14ac:dyDescent="0.25">
      <c r="A227" s="347" t="str">
        <f>'[1]Chi tiết'!A613</f>
        <v>b</v>
      </c>
      <c r="B227" s="348" t="str">
        <f>'[1]Chi tiết'!B613</f>
        <v>Năm thứ hai</v>
      </c>
      <c r="C227" s="279" t="str">
        <f>'[1]Chi tiết'!G613</f>
        <v>Đồng/m²</v>
      </c>
      <c r="D227" s="279">
        <f>'[1]Chi tiết'!H613</f>
        <v>12192.441999999999</v>
      </c>
      <c r="E227" s="340">
        <f>ROUNDUP(D227,-2)</f>
        <v>12200</v>
      </c>
      <c r="F227" s="341"/>
    </row>
    <row r="228" spans="1:6" x14ac:dyDescent="0.25">
      <c r="A228" s="349"/>
      <c r="B228" s="350"/>
      <c r="C228" s="279" t="str">
        <f>'[1]Chi tiết'!G614</f>
        <v>Đồng/cây</v>
      </c>
      <c r="D228" s="279">
        <f>'[1]Chi tiết'!H614</f>
        <v>8128.2946666666667</v>
      </c>
      <c r="E228" s="340">
        <f>ROUNDUP(D228,-2)</f>
        <v>8200</v>
      </c>
      <c r="F228" s="341"/>
    </row>
    <row r="229" spans="1:6" x14ac:dyDescent="0.25">
      <c r="A229" s="347" t="str">
        <f>'[1]Chi tiết'!A621</f>
        <v>c</v>
      </c>
      <c r="B229" s="348" t="str">
        <f>'[1]Chi tiết'!B621</f>
        <v>Năm thứ ba</v>
      </c>
      <c r="C229" s="279" t="str">
        <f>'[1]Chi tiết'!G621</f>
        <v>Đồng/m²</v>
      </c>
      <c r="D229" s="279">
        <f>'[1]Chi tiết'!H621</f>
        <v>15262.775999999998</v>
      </c>
      <c r="E229" s="340">
        <f>ROUNDUP(D229,-2)</f>
        <v>15300</v>
      </c>
      <c r="F229" s="341"/>
    </row>
    <row r="230" spans="1:6" x14ac:dyDescent="0.25">
      <c r="A230" s="349"/>
      <c r="B230" s="350"/>
      <c r="C230" s="279" t="str">
        <f>'[1]Chi tiết'!G622</f>
        <v>Đồng/cây</v>
      </c>
      <c r="D230" s="279">
        <f>'[1]Chi tiết'!H622</f>
        <v>10175.183999999999</v>
      </c>
      <c r="E230" s="340">
        <f>ROUNDUP(D230,-2)</f>
        <v>10200</v>
      </c>
      <c r="F230" s="341"/>
    </row>
    <row r="231" spans="1:6" x14ac:dyDescent="0.25">
      <c r="A231" s="347" t="str">
        <f>'[1]Chi tiết'!A629</f>
        <v>d</v>
      </c>
      <c r="B231" s="348" t="str">
        <f>'[1]Chi tiết'!B629</f>
        <v>Cây từ năm thứ 4 đến năm thứ 6</v>
      </c>
      <c r="C231" s="279" t="str">
        <f>'[1]Chi tiết'!G629</f>
        <v>Đồng/m²</v>
      </c>
      <c r="D231" s="279">
        <f>'[1]Chi tiết'!H629</f>
        <v>27236.97694</v>
      </c>
      <c r="E231" s="340">
        <f>ROUNDUP(D231,-2)</f>
        <v>27300</v>
      </c>
      <c r="F231" s="341"/>
    </row>
    <row r="232" spans="1:6" x14ac:dyDescent="0.25">
      <c r="A232" s="349"/>
      <c r="B232" s="350"/>
      <c r="C232" s="279" t="str">
        <f>'[1]Chi tiết'!G630</f>
        <v>Đồng/ cây</v>
      </c>
      <c r="D232" s="279">
        <f>'[1]Chi tiết'!H630</f>
        <v>18157.984626666665</v>
      </c>
      <c r="E232" s="340">
        <f>ROUNDUP(D232,-2)</f>
        <v>18200</v>
      </c>
      <c r="F232" s="341"/>
    </row>
    <row r="233" spans="1:6" x14ac:dyDescent="0.25">
      <c r="A233" s="347" t="str">
        <f>'[1]Chi tiết'!A631</f>
        <v>e</v>
      </c>
      <c r="B233" s="348" t="str">
        <f>'[1]Chi tiết'!B631</f>
        <v>Cây từ năm thứ 7 đến năm thứ 20</v>
      </c>
      <c r="C233" s="279" t="str">
        <f>'[1]Chi tiết'!G631</f>
        <v>Đồng/m²</v>
      </c>
      <c r="D233" s="279">
        <f>'[1]Chi tiết'!H631</f>
        <v>33684.623599999999</v>
      </c>
      <c r="E233" s="340">
        <f>ROUNDUP(D233,-2)</f>
        <v>33700</v>
      </c>
      <c r="F233" s="341"/>
    </row>
    <row r="234" spans="1:6" x14ac:dyDescent="0.25">
      <c r="A234" s="349"/>
      <c r="B234" s="350"/>
      <c r="C234" s="279" t="str">
        <f>'[1]Chi tiết'!G632</f>
        <v>Đồng/ cây</v>
      </c>
      <c r="D234" s="279">
        <f>'[1]Chi tiết'!H632</f>
        <v>22456.415733333335</v>
      </c>
      <c r="E234" s="340">
        <f>ROUNDUP(D234,-2)</f>
        <v>22500</v>
      </c>
      <c r="F234" s="341"/>
    </row>
    <row r="235" spans="1:6" x14ac:dyDescent="0.25">
      <c r="A235" s="347" t="str">
        <f>'[1]Chi tiết'!A633</f>
        <v>f</v>
      </c>
      <c r="B235" s="348" t="str">
        <f>'[1]Chi tiết'!B633</f>
        <v>Cây trên 20 năm</v>
      </c>
      <c r="C235" s="279" t="str">
        <f>'[1]Chi tiết'!G633</f>
        <v>Đồng/m²</v>
      </c>
      <c r="D235" s="279">
        <f>'[1]Chi tiết'!H633</f>
        <v>29079.161699999997</v>
      </c>
      <c r="E235" s="340">
        <f>ROUNDUP(D235,-2)</f>
        <v>29100</v>
      </c>
      <c r="F235" s="341"/>
    </row>
    <row r="236" spans="1:6" x14ac:dyDescent="0.25">
      <c r="A236" s="349"/>
      <c r="B236" s="350"/>
      <c r="C236" s="279" t="str">
        <f>'[1]Chi tiết'!G634</f>
        <v>Đồng/ cây</v>
      </c>
      <c r="D236" s="279">
        <f>'[1]Chi tiết'!H634</f>
        <v>19386.107799999998</v>
      </c>
      <c r="E236" s="340">
        <f>ROUNDUP(D236,-2)</f>
        <v>19400</v>
      </c>
      <c r="F236" s="341"/>
    </row>
    <row r="237" spans="1:6" s="338" customFormat="1" x14ac:dyDescent="0.25">
      <c r="A237" s="334">
        <v>78</v>
      </c>
      <c r="B237" s="335" t="str">
        <f>'[1]Chi tiết'!B635</f>
        <v>Cây Cà phê (mật độ 3.400 cây/ha)</v>
      </c>
      <c r="C237" s="336"/>
      <c r="D237" s="336"/>
      <c r="E237" s="340">
        <f>ROUNDUP(D237,-2)</f>
        <v>0</v>
      </c>
      <c r="F237" s="337"/>
    </row>
    <row r="238" spans="1:6" x14ac:dyDescent="0.25">
      <c r="A238" s="347" t="str">
        <f>'[1]Chi tiết'!A636</f>
        <v>a</v>
      </c>
      <c r="B238" s="348" t="str">
        <f>'[1]Chi tiết'!B636</f>
        <v xml:space="preserve">Năm thứ nhất </v>
      </c>
      <c r="C238" s="279" t="str">
        <f>'[1]Chi tiết'!G636</f>
        <v>Đồng/m²</v>
      </c>
      <c r="D238" s="279">
        <f>'[1]Chi tiết'!H636</f>
        <v>6093.1610000000001</v>
      </c>
      <c r="E238" s="340">
        <f>ROUNDUP(D238,-2)</f>
        <v>6100</v>
      </c>
      <c r="F238" s="341"/>
    </row>
    <row r="239" spans="1:6" x14ac:dyDescent="0.25">
      <c r="A239" s="349"/>
      <c r="B239" s="350"/>
      <c r="C239" s="279" t="str">
        <f>'[1]Chi tiết'!G637</f>
        <v>Đồng/cây</v>
      </c>
      <c r="D239" s="279">
        <f>'[1]Chi tiết'!H637</f>
        <v>17921.061764705883</v>
      </c>
      <c r="E239" s="340">
        <f>ROUNDUP(D239,-2)</f>
        <v>18000</v>
      </c>
      <c r="F239" s="341"/>
    </row>
    <row r="240" spans="1:6" x14ac:dyDescent="0.25">
      <c r="A240" s="347" t="str">
        <f>'[1]Chi tiết'!A646</f>
        <v>b</v>
      </c>
      <c r="B240" s="348" t="str">
        <f>'[1]Chi tiết'!B646</f>
        <v>Năm thứ hai</v>
      </c>
      <c r="C240" s="279" t="str">
        <f>'[1]Chi tiết'!G646</f>
        <v>Đồng/m²</v>
      </c>
      <c r="D240" s="279">
        <f>'[1]Chi tiết'!H646</f>
        <v>7393.7510000000002</v>
      </c>
      <c r="E240" s="340">
        <f>ROUNDUP(D240,-2)</f>
        <v>7400</v>
      </c>
      <c r="F240" s="341"/>
    </row>
    <row r="241" spans="1:6" x14ac:dyDescent="0.25">
      <c r="A241" s="349"/>
      <c r="B241" s="350"/>
      <c r="C241" s="279" t="str">
        <f>'[1]Chi tiết'!G647</f>
        <v>Đồng/cây</v>
      </c>
      <c r="D241" s="279">
        <f>'[1]Chi tiết'!H647</f>
        <v>21746.326470588236</v>
      </c>
      <c r="E241" s="340">
        <f>ROUNDUP(D241,-2)</f>
        <v>21800</v>
      </c>
      <c r="F241" s="341"/>
    </row>
    <row r="242" spans="1:6" x14ac:dyDescent="0.25">
      <c r="A242" s="347" t="str">
        <f>'[1]Chi tiết'!A654</f>
        <v>c</v>
      </c>
      <c r="B242" s="348" t="str">
        <f>'[1]Chi tiết'!B654</f>
        <v>Năm thứ ba</v>
      </c>
      <c r="C242" s="279" t="str">
        <f>'[1]Chi tiết'!G654</f>
        <v>Đồng/m²</v>
      </c>
      <c r="D242" s="279">
        <f>'[1]Chi tiết'!H654</f>
        <v>10434.223</v>
      </c>
      <c r="E242" s="340">
        <f>ROUNDUP(D242,-2)</f>
        <v>10500</v>
      </c>
      <c r="F242" s="341"/>
    </row>
    <row r="243" spans="1:6" x14ac:dyDescent="0.25">
      <c r="A243" s="349"/>
      <c r="B243" s="350"/>
      <c r="C243" s="279" t="str">
        <f>'[1]Chi tiết'!G655</f>
        <v>Đồng/cây</v>
      </c>
      <c r="D243" s="279">
        <f>'[1]Chi tiết'!H655</f>
        <v>30688.891176470588</v>
      </c>
      <c r="E243" s="340">
        <f>ROUNDUP(D243,-2)</f>
        <v>30700</v>
      </c>
      <c r="F243" s="341"/>
    </row>
    <row r="244" spans="1:6" x14ac:dyDescent="0.25">
      <c r="A244" s="347" t="str">
        <f>'[1]Chi tiết'!A662</f>
        <v>d</v>
      </c>
      <c r="B244" s="348" t="str">
        <f>'[1]Chi tiết'!B662</f>
        <v>Cây từ năm thứ 4 đến năm thứ 10</v>
      </c>
      <c r="C244" s="279" t="str">
        <f>'[1]Chi tiết'!G662</f>
        <v>Đồng/m²</v>
      </c>
      <c r="D244" s="279">
        <f>'[1]Chi tiết'!H662</f>
        <v>48310.066103999998</v>
      </c>
      <c r="E244" s="340">
        <f>ROUNDUP(D244,-2)</f>
        <v>48400</v>
      </c>
      <c r="F244" s="341"/>
    </row>
    <row r="245" spans="1:6" x14ac:dyDescent="0.25">
      <c r="A245" s="349"/>
      <c r="B245" s="350"/>
      <c r="C245" s="279" t="str">
        <f>'[1]Chi tiết'!G663</f>
        <v>Đồng/ cây</v>
      </c>
      <c r="D245" s="279">
        <f>'[1]Chi tiết'!H663</f>
        <v>142088.42971764706</v>
      </c>
      <c r="E245" s="340">
        <f>ROUNDUP(D245,-2)</f>
        <v>142100</v>
      </c>
      <c r="F245" s="341"/>
    </row>
    <row r="246" spans="1:6" x14ac:dyDescent="0.25">
      <c r="A246" s="347" t="str">
        <f>'[1]Chi tiết'!A664</f>
        <v>e</v>
      </c>
      <c r="B246" s="348" t="str">
        <f>'[1]Chi tiết'!B664</f>
        <v>Cây từ năm thứ 11 đến năm thứ 20</v>
      </c>
      <c r="C246" s="279" t="str">
        <f>'[1]Chi tiết'!G664</f>
        <v>Đồng/m²</v>
      </c>
      <c r="D246" s="279">
        <f>'[1]Chi tiết'!H664</f>
        <v>53474.953799999996</v>
      </c>
      <c r="E246" s="340">
        <f>ROUNDUP(D246,-2)</f>
        <v>53500</v>
      </c>
      <c r="F246" s="341"/>
    </row>
    <row r="247" spans="1:6" x14ac:dyDescent="0.25">
      <c r="A247" s="349"/>
      <c r="B247" s="350"/>
      <c r="C247" s="279" t="str">
        <f>'[1]Chi tiết'!G665</f>
        <v>Đồng/ cây</v>
      </c>
      <c r="D247" s="279">
        <f>'[1]Chi tiết'!H665</f>
        <v>157279.27588235296</v>
      </c>
      <c r="E247" s="340">
        <f>ROUNDUP(D247,-2)</f>
        <v>157300</v>
      </c>
      <c r="F247" s="341"/>
    </row>
    <row r="248" spans="1:6" x14ac:dyDescent="0.25">
      <c r="A248" s="347" t="str">
        <f>'[1]Chi tiết'!A666</f>
        <v>f</v>
      </c>
      <c r="B248" s="348" t="str">
        <f>'[1]Chi tiết'!B666</f>
        <v>Cây trên 20 năm</v>
      </c>
      <c r="C248" s="279" t="str">
        <f>'[1]Chi tiết'!G666</f>
        <v>Đồng/m²</v>
      </c>
      <c r="D248" s="279">
        <f>'[1]Chi tiết'!H666</f>
        <v>44866.807639999999</v>
      </c>
      <c r="E248" s="340">
        <f>ROUNDUP(D248,-2)</f>
        <v>44900</v>
      </c>
      <c r="F248" s="341"/>
    </row>
    <row r="249" spans="1:6" x14ac:dyDescent="0.25">
      <c r="A249" s="349"/>
      <c r="B249" s="350"/>
      <c r="C249" s="279" t="str">
        <f>'[1]Chi tiết'!G667</f>
        <v>Đồng/ cây</v>
      </c>
      <c r="D249" s="279">
        <f>'[1]Chi tiết'!H667</f>
        <v>131961.19894117647</v>
      </c>
      <c r="E249" s="340">
        <f>ROUNDUP(D249,-2)</f>
        <v>132000</v>
      </c>
      <c r="F249" s="341"/>
    </row>
    <row r="250" spans="1:6" s="338" customFormat="1" x14ac:dyDescent="0.25">
      <c r="A250" s="334" t="str">
        <f>'[1]Chi tiết'!A668</f>
        <v>III</v>
      </c>
      <c r="B250" s="335" t="str">
        <f>'[1]Chi tiết'!B668</f>
        <v>Cây dược liệu, gia vị</v>
      </c>
      <c r="C250" s="336"/>
      <c r="D250" s="336"/>
      <c r="E250" s="340">
        <f>ROUNDUP(D250,-2)</f>
        <v>0</v>
      </c>
      <c r="F250" s="337"/>
    </row>
    <row r="251" spans="1:6" s="338" customFormat="1" x14ac:dyDescent="0.25">
      <c r="A251" s="334">
        <v>79</v>
      </c>
      <c r="B251" s="335" t="str">
        <f>'[1]Chi tiết'!B669</f>
        <v>Cây Sa Nhân Tím (mật độ 2.000 cây/ha)</v>
      </c>
      <c r="C251" s="336"/>
      <c r="D251" s="336"/>
      <c r="E251" s="340">
        <f>ROUNDUP(D251,-2)</f>
        <v>0</v>
      </c>
      <c r="F251" s="337"/>
    </row>
    <row r="252" spans="1:6" x14ac:dyDescent="0.25">
      <c r="A252" s="339" t="str">
        <f>'[1]Chi tiết'!A670</f>
        <v>a</v>
      </c>
      <c r="B252" s="277" t="str">
        <f>'[1]Chi tiết'!B670</f>
        <v>Năm 1</v>
      </c>
      <c r="C252" s="279" t="str">
        <f>'[1]Chi tiết'!G670</f>
        <v>Đồng/cây</v>
      </c>
      <c r="D252" s="279">
        <f>'[1]Chi tiết'!H670</f>
        <v>19549.8</v>
      </c>
      <c r="E252" s="340">
        <f>ROUNDUP(D252,-2)</f>
        <v>19600</v>
      </c>
      <c r="F252" s="341"/>
    </row>
    <row r="253" spans="1:6" x14ac:dyDescent="0.25">
      <c r="A253" s="339" t="str">
        <f>'[1]Chi tiết'!A675</f>
        <v>b</v>
      </c>
      <c r="B253" s="277" t="str">
        <f>'[1]Chi tiết'!B675</f>
        <v>Năm 2</v>
      </c>
      <c r="C253" s="279" t="str">
        <f>'[1]Chi tiết'!G675</f>
        <v>Đồng/cây</v>
      </c>
      <c r="D253" s="279">
        <f>'[1]Chi tiết'!H675</f>
        <v>30787.3</v>
      </c>
      <c r="E253" s="340">
        <f>ROUNDUP(D253,-2)</f>
        <v>30800</v>
      </c>
      <c r="F253" s="341"/>
    </row>
    <row r="254" spans="1:6" x14ac:dyDescent="0.25">
      <c r="A254" s="339" t="str">
        <f>'[1]Chi tiết'!A678</f>
        <v>c</v>
      </c>
      <c r="B254" s="277" t="str">
        <f>'[1]Chi tiết'!B678</f>
        <v>Cây cho thu hoạch</v>
      </c>
      <c r="C254" s="279" t="str">
        <f>'[1]Chi tiết'!G678</f>
        <v>Đồng/cây</v>
      </c>
      <c r="D254" s="279">
        <f>'[1]Chi tiết'!H678</f>
        <v>174768.83197429997</v>
      </c>
      <c r="E254" s="340">
        <f>ROUNDUP(D254,-2)</f>
        <v>174800</v>
      </c>
      <c r="F254" s="341"/>
    </row>
    <row r="255" spans="1:6" s="338" customFormat="1" x14ac:dyDescent="0.25">
      <c r="A255" s="334">
        <v>80</v>
      </c>
      <c r="B255" s="335" t="str">
        <f>'[1]Chi tiết'!B679</f>
        <v>Cây Thảo quả trồng dưới tán rừng (mật độ 1.660 cây/ha)</v>
      </c>
      <c r="C255" s="336"/>
      <c r="D255" s="336"/>
      <c r="E255" s="340">
        <f>ROUNDUP(D255,-2)</f>
        <v>0</v>
      </c>
      <c r="F255" s="337"/>
    </row>
    <row r="256" spans="1:6" x14ac:dyDescent="0.25">
      <c r="A256" s="339" t="str">
        <f>'[1]Chi tiết'!A680</f>
        <v>a</v>
      </c>
      <c r="B256" s="277" t="str">
        <f>'[1]Chi tiết'!B680</f>
        <v>Năm 1</v>
      </c>
      <c r="C256" s="279" t="str">
        <f>'[1]Chi tiết'!G680</f>
        <v>Đồng/cây</v>
      </c>
      <c r="D256" s="279">
        <f>'[1]Chi tiết'!H680</f>
        <v>32014.433734939757</v>
      </c>
      <c r="E256" s="340">
        <f>ROUNDUP(D256,-2)</f>
        <v>32100</v>
      </c>
      <c r="F256" s="341"/>
    </row>
    <row r="257" spans="1:6" x14ac:dyDescent="0.25">
      <c r="A257" s="339" t="str">
        <f>'[1]Chi tiết'!A684</f>
        <v>b</v>
      </c>
      <c r="B257" s="277" t="str">
        <f>'[1]Chi tiết'!B684</f>
        <v>Năm 2</v>
      </c>
      <c r="C257" s="279" t="str">
        <f>'[1]Chi tiết'!G684</f>
        <v>Đồng/cây</v>
      </c>
      <c r="D257" s="279">
        <f>'[1]Chi tiết'!H684</f>
        <v>41099.650602409638</v>
      </c>
      <c r="E257" s="340">
        <f>ROUNDUP(D257,-2)</f>
        <v>41100</v>
      </c>
      <c r="F257" s="341"/>
    </row>
    <row r="258" spans="1:6" x14ac:dyDescent="0.25">
      <c r="A258" s="339" t="str">
        <f>'[1]Chi tiết'!A687</f>
        <v>d</v>
      </c>
      <c r="B258" s="277" t="str">
        <f>'[1]Chi tiết'!B687</f>
        <v>Cây cho thu hoạch</v>
      </c>
      <c r="C258" s="279" t="str">
        <f>'[1]Chi tiết'!G687</f>
        <v>Đồng/cây</v>
      </c>
      <c r="D258" s="279">
        <f>'[1]Chi tiết'!H687</f>
        <v>187514.00346385542</v>
      </c>
      <c r="E258" s="340">
        <f>ROUNDUP(D258,-2)</f>
        <v>187600</v>
      </c>
      <c r="F258" s="341"/>
    </row>
    <row r="259" spans="1:6" x14ac:dyDescent="0.25">
      <c r="A259" s="334">
        <v>81</v>
      </c>
      <c r="B259" s="335" t="str">
        <f t="shared" ref="B259:E262" si="3">B305</f>
        <v>Cây mắc khén (mật độ 275 cây/ha)</v>
      </c>
      <c r="C259" s="279">
        <f t="shared" si="3"/>
        <v>0</v>
      </c>
      <c r="D259" s="279">
        <f t="shared" si="3"/>
        <v>0</v>
      </c>
      <c r="E259" s="340">
        <f t="shared" si="3"/>
        <v>0</v>
      </c>
      <c r="F259" s="341"/>
    </row>
    <row r="260" spans="1:6" x14ac:dyDescent="0.25">
      <c r="A260" s="339" t="s">
        <v>452</v>
      </c>
      <c r="B260" s="277" t="str">
        <f t="shared" si="3"/>
        <v>Độ phát tán đường kính dưới 02m</v>
      </c>
      <c r="C260" s="279" t="str">
        <f t="shared" si="3"/>
        <v>Đồng/cây</v>
      </c>
      <c r="D260" s="279">
        <f t="shared" si="3"/>
        <v>43636.36363636364</v>
      </c>
      <c r="E260" s="340">
        <f t="shared" si="3"/>
        <v>43700</v>
      </c>
      <c r="F260" s="341"/>
    </row>
    <row r="261" spans="1:6" x14ac:dyDescent="0.25">
      <c r="A261" s="339" t="s">
        <v>453</v>
      </c>
      <c r="B261" s="277" t="str">
        <f t="shared" si="3"/>
        <v>Độ phát tán đường kính từ 02mm đến dưới 04m</v>
      </c>
      <c r="C261" s="279" t="str">
        <f t="shared" si="3"/>
        <v>Đồng/cây</v>
      </c>
      <c r="D261" s="279">
        <f t="shared" si="3"/>
        <v>190909.09090909091</v>
      </c>
      <c r="E261" s="340">
        <f t="shared" si="3"/>
        <v>191000</v>
      </c>
      <c r="F261" s="341"/>
    </row>
    <row r="262" spans="1:6" x14ac:dyDescent="0.25">
      <c r="A262" s="339" t="s">
        <v>451</v>
      </c>
      <c r="B262" s="277" t="str">
        <f t="shared" si="3"/>
        <v>Độ phát tán đường kính từ 04m trở lên</v>
      </c>
      <c r="C262" s="279" t="str">
        <f t="shared" si="3"/>
        <v>Đồng/cây</v>
      </c>
      <c r="D262" s="279">
        <f t="shared" si="3"/>
        <v>305454.54545454547</v>
      </c>
      <c r="E262" s="340">
        <f t="shared" si="3"/>
        <v>305500</v>
      </c>
      <c r="F262" s="341"/>
    </row>
    <row r="263" spans="1:6" s="338" customFormat="1" x14ac:dyDescent="0.25">
      <c r="A263" s="334" t="str">
        <f>'[1]Chi tiết'!A688</f>
        <v>IV</v>
      </c>
      <c r="B263" s="335" t="str">
        <f>'[1]Chi tiết'!B688</f>
        <v>Cây lâu năm khác</v>
      </c>
      <c r="C263" s="336"/>
      <c r="D263" s="336"/>
      <c r="E263" s="340">
        <f>ROUNDUP(D263,-2)</f>
        <v>0</v>
      </c>
      <c r="F263" s="337"/>
    </row>
    <row r="264" spans="1:6" s="338" customFormat="1" x14ac:dyDescent="0.25">
      <c r="A264" s="334">
        <v>82</v>
      </c>
      <c r="B264" s="335" t="str">
        <f>'[1]Chi tiết'!B689</f>
        <v>Cây Măng tây (mật độ 18.500 cây/ha)</v>
      </c>
      <c r="C264" s="279" t="str">
        <f>'[1]Chi tiết'!G689</f>
        <v>Đồng/cây</v>
      </c>
      <c r="D264" s="279">
        <f>'[1]Chi tiết'!H689</f>
        <v>7739.4486486486485</v>
      </c>
      <c r="E264" s="340"/>
      <c r="F264" s="337"/>
    </row>
    <row r="265" spans="1:6" x14ac:dyDescent="0.25">
      <c r="A265" s="339" t="str">
        <f>'[1]Chi tiết'!A690</f>
        <v>a</v>
      </c>
      <c r="B265" s="277" t="str">
        <f>'[1]Chi tiết'!B690</f>
        <v>Năm Kiến thiết</v>
      </c>
      <c r="C265" s="279" t="str">
        <f>'[1]Chi tiết'!G690</f>
        <v>Đồng/cây</v>
      </c>
      <c r="D265" s="341">
        <f t="shared" ref="D265" si="4">D264</f>
        <v>7739.4486486486485</v>
      </c>
      <c r="E265" s="340">
        <f>ROUNDUP(D265,-2)</f>
        <v>7800</v>
      </c>
      <c r="F265" s="341"/>
    </row>
    <row r="266" spans="1:6" x14ac:dyDescent="0.25">
      <c r="A266" s="339" t="str">
        <f>'[1]Chi tiết'!A698</f>
        <v>b</v>
      </c>
      <c r="B266" s="277" t="str">
        <f>'[1]Chi tiết'!B698</f>
        <v>Cây cho thu hoạch</v>
      </c>
      <c r="C266" s="279" t="str">
        <f>'[1]Chi tiết'!G698</f>
        <v>Đồng/cây</v>
      </c>
      <c r="D266" s="279">
        <f>'[1]Chi tiết'!H698</f>
        <v>18075.879891891891</v>
      </c>
      <c r="E266" s="340">
        <f>ROUNDUP(D266,-2)</f>
        <v>18100</v>
      </c>
      <c r="F266" s="341"/>
    </row>
    <row r="267" spans="1:6" s="338" customFormat="1" x14ac:dyDescent="0.25">
      <c r="A267" s="334">
        <v>83</v>
      </c>
      <c r="B267" s="335" t="str">
        <f>'[1]Chi tiết'!B699</f>
        <v>Cây trầu không (mật độ 200 cây/ha)</v>
      </c>
      <c r="C267" s="336"/>
      <c r="D267" s="336"/>
      <c r="E267" s="340"/>
      <c r="F267" s="337"/>
    </row>
    <row r="268" spans="1:6" x14ac:dyDescent="0.25">
      <c r="A268" s="339" t="str">
        <f>'[1]Chi tiết'!A700</f>
        <v>a</v>
      </c>
      <c r="B268" s="277" t="str">
        <f>'[1]Chi tiết'!B700</f>
        <v>Cây mới trồng dưới 01 năm</v>
      </c>
      <c r="C268" s="279" t="str">
        <f>'[1]Chi tiết'!G700</f>
        <v>Đồng/cây</v>
      </c>
      <c r="D268" s="279">
        <f>'[1]Chi tiết'!H700</f>
        <v>77250</v>
      </c>
      <c r="E268" s="340">
        <f>ROUNDUP(D268,-2)</f>
        <v>77300</v>
      </c>
      <c r="F268" s="341"/>
    </row>
    <row r="269" spans="1:6" x14ac:dyDescent="0.25">
      <c r="A269" s="339" t="str">
        <f>'[1]Chi tiết'!A706</f>
        <v>b</v>
      </c>
      <c r="B269" s="277" t="str">
        <f>'[1]Chi tiết'!B706</f>
        <v>Cây cho thu hoạch</v>
      </c>
      <c r="C269" s="279" t="str">
        <f>'[1]Chi tiết'!G706</f>
        <v>Đồng/cây</v>
      </c>
      <c r="D269" s="279">
        <f>'[1]Chi tiết'!H706</f>
        <v>230250</v>
      </c>
      <c r="E269" s="340">
        <f>ROUNDUP(D269,-2)</f>
        <v>230300</v>
      </c>
      <c r="F269" s="341"/>
    </row>
    <row r="270" spans="1:6" s="338" customFormat="1" ht="31.5" x14ac:dyDescent="0.25">
      <c r="A270" s="334">
        <v>84</v>
      </c>
      <c r="B270" s="335" t="str">
        <f>'[1]Chi tiết'!B707</f>
        <v>Cây chùm ngây (theo cây rau sắng) (mật độ 2.500 cây/ha)</v>
      </c>
      <c r="C270" s="336"/>
      <c r="D270" s="336"/>
      <c r="E270" s="340">
        <f>ROUNDUP(D270,-2)</f>
        <v>0</v>
      </c>
      <c r="F270" s="337"/>
    </row>
    <row r="271" spans="1:6" x14ac:dyDescent="0.25">
      <c r="A271" s="339" t="str">
        <f>'[1]Chi tiết'!A708</f>
        <v>a</v>
      </c>
      <c r="B271" s="277" t="str">
        <f>'[1]Chi tiết'!B708</f>
        <v>Năm 1</v>
      </c>
      <c r="C271" s="279" t="str">
        <f>'[1]Chi tiết'!G708</f>
        <v>Đồng/cây</v>
      </c>
      <c r="D271" s="279">
        <f>'[1]Chi tiết'!H708</f>
        <v>19801.599999999999</v>
      </c>
      <c r="E271" s="340">
        <f>ROUNDUP(D271,-2)</f>
        <v>19900</v>
      </c>
      <c r="F271" s="341"/>
    </row>
    <row r="272" spans="1:6" x14ac:dyDescent="0.25">
      <c r="A272" s="339" t="str">
        <f>'[1]Chi tiết'!A712</f>
        <v>b</v>
      </c>
      <c r="B272" s="277" t="str">
        <f>'[1]Chi tiết'!B712</f>
        <v>Năm 2</v>
      </c>
      <c r="C272" s="279" t="str">
        <f>'[1]Chi tiết'!G712</f>
        <v>Đồng/cây</v>
      </c>
      <c r="D272" s="279">
        <f>'[1]Chi tiết'!H712</f>
        <v>24583.199999999997</v>
      </c>
      <c r="E272" s="340">
        <f>ROUNDUP(D272,-2)</f>
        <v>24600</v>
      </c>
      <c r="F272" s="341"/>
    </row>
    <row r="273" spans="1:6" x14ac:dyDescent="0.25">
      <c r="A273" s="339" t="str">
        <f>'[1]Chi tiết'!A715</f>
        <v>c</v>
      </c>
      <c r="B273" s="277" t="str">
        <f>'[1]Chi tiết'!B715</f>
        <v>Năm 3 trở đi</v>
      </c>
      <c r="C273" s="279" t="str">
        <f>'[1]Chi tiết'!G715</f>
        <v>Đồng/cây</v>
      </c>
      <c r="D273" s="279">
        <f>'[1]Chi tiết'!H715</f>
        <v>29364.799999999996</v>
      </c>
      <c r="E273" s="340">
        <f>ROUNDUP(D273,-2)</f>
        <v>29400</v>
      </c>
      <c r="F273" s="341"/>
    </row>
    <row r="274" spans="1:6" s="338" customFormat="1" x14ac:dyDescent="0.25">
      <c r="A274" s="334">
        <v>85</v>
      </c>
      <c r="B274" s="335" t="str">
        <f>'[1]Chi tiết'!B718</f>
        <v>Cây tre các loại (mật độ 500 cây/ha)</v>
      </c>
      <c r="C274" s="336"/>
      <c r="D274" s="336"/>
      <c r="E274" s="340">
        <f>ROUNDUP(D274,-2)</f>
        <v>0</v>
      </c>
      <c r="F274" s="337"/>
    </row>
    <row r="275" spans="1:6" x14ac:dyDescent="0.25">
      <c r="A275" s="339" t="str">
        <f>'[1]Chi tiết'!A719</f>
        <v>a</v>
      </c>
      <c r="B275" s="277" t="str">
        <f>'[1]Chi tiết'!B719</f>
        <v>Năm 1</v>
      </c>
      <c r="C275" s="279" t="str">
        <f>'[1]Chi tiết'!G719</f>
        <v>Đồng/cây</v>
      </c>
      <c r="D275" s="279">
        <f>'[1]Chi tiết'!H719</f>
        <v>36569</v>
      </c>
      <c r="E275" s="340">
        <f>ROUNDUP(D275,-2)</f>
        <v>36600</v>
      </c>
      <c r="F275" s="341"/>
    </row>
    <row r="276" spans="1:6" x14ac:dyDescent="0.25">
      <c r="A276" s="339" t="str">
        <f>'[1]Chi tiết'!A723</f>
        <v>b</v>
      </c>
      <c r="B276" s="277" t="str">
        <f>'[1]Chi tiết'!B723</f>
        <v>Năm 2</v>
      </c>
      <c r="C276" s="279" t="str">
        <f>'[1]Chi tiết'!G723</f>
        <v>Đồng/cây</v>
      </c>
      <c r="D276" s="279">
        <f>'[1]Chi tiết'!H723</f>
        <v>48833</v>
      </c>
      <c r="E276" s="340">
        <f>ROUNDUP(D276,-2)</f>
        <v>48900</v>
      </c>
      <c r="F276" s="341"/>
    </row>
    <row r="277" spans="1:6" x14ac:dyDescent="0.25">
      <c r="A277" s="339" t="str">
        <f>'[1]Chi tiết'!A726</f>
        <v>c</v>
      </c>
      <c r="B277" s="277" t="str">
        <f>'[1]Chi tiết'!B726</f>
        <v>Năm 3 trở đi</v>
      </c>
      <c r="C277" s="279" t="str">
        <f>'[1]Chi tiết'!G726</f>
        <v>Đồng/cây</v>
      </c>
      <c r="D277" s="279">
        <f>'[1]Chi tiết'!H726</f>
        <v>61097</v>
      </c>
      <c r="E277" s="340">
        <f>ROUNDUP(D277,-2)</f>
        <v>61100</v>
      </c>
      <c r="F277" s="341"/>
    </row>
    <row r="278" spans="1:6" s="338" customFormat="1" x14ac:dyDescent="0.25">
      <c r="A278" s="334">
        <v>86</v>
      </c>
      <c r="B278" s="335" t="str">
        <f>'[1]Chi tiết'!B729</f>
        <v>Cây cau vua, cau cảnh (mật độ 1.540 cây/ha)</v>
      </c>
      <c r="C278" s="279" t="str">
        <f>'[1]Chi tiết'!G729</f>
        <v>Đồng/cây</v>
      </c>
      <c r="D278" s="279">
        <f>'[1]Chi tiết'!H729</f>
        <v>90185.064935064933</v>
      </c>
      <c r="E278" s="340">
        <f>ROUNDUP(D278,-2)</f>
        <v>90200</v>
      </c>
      <c r="F278" s="337"/>
    </row>
    <row r="279" spans="1:6" s="338" customFormat="1" x14ac:dyDescent="0.25">
      <c r="A279" s="334">
        <v>87</v>
      </c>
      <c r="B279" s="335" t="str">
        <f>'[1]Chi tiết'!B733</f>
        <v>Cây mật gấu ( mật nhân) (mật độ 2.200 cây/ha)</v>
      </c>
      <c r="C279" s="279" t="str">
        <f>'[1]Chi tiết'!G733</f>
        <v>Đồng/cây</v>
      </c>
      <c r="D279" s="279">
        <f>'[1]Chi tiết'!H733</f>
        <v>52487.5</v>
      </c>
      <c r="E279" s="340">
        <f>ROUNDUP(D279,-2)</f>
        <v>52500</v>
      </c>
      <c r="F279" s="337"/>
    </row>
    <row r="280" spans="1:6" s="338" customFormat="1" x14ac:dyDescent="0.25">
      <c r="A280" s="334">
        <v>88</v>
      </c>
      <c r="B280" s="335" t="str">
        <f>'[1]Chi tiết'!B738</f>
        <v>Cây mây (mật độ 3.333 cây/ha)</v>
      </c>
      <c r="C280" s="279" t="str">
        <f>'[1]Chi tiết'!G738</f>
        <v>Đồng/cây</v>
      </c>
      <c r="D280" s="279">
        <f>'[1]Chi tiết'!H738</f>
        <v>16295.229522952295</v>
      </c>
      <c r="E280" s="340">
        <f>ROUNDUP(D280,-2)</f>
        <v>16300</v>
      </c>
      <c r="F280" s="337"/>
    </row>
    <row r="281" spans="1:6" x14ac:dyDescent="0.25">
      <c r="A281" s="334">
        <v>89</v>
      </c>
      <c r="B281" s="335" t="str">
        <f>'[1]Chi tiết'!B742</f>
        <v>Hàng rào cây sống</v>
      </c>
      <c r="C281" s="279" t="str">
        <f>'[1]Chi tiết'!G742</f>
        <v>Đồng/m</v>
      </c>
      <c r="D281" s="279">
        <f>'[1]Chi tiết'!H742</f>
        <v>7200</v>
      </c>
      <c r="E281" s="340">
        <f>ROUNDUP(D281,-2)</f>
        <v>7200</v>
      </c>
      <c r="F281" s="337"/>
    </row>
    <row r="282" spans="1:6" x14ac:dyDescent="0.25">
      <c r="A282" s="334">
        <f>'[1]Chi tiết'!A743</f>
        <v>80</v>
      </c>
      <c r="B282" s="335" t="str">
        <f>'[1]Chi tiết'!B743</f>
        <v>Cây lá dong</v>
      </c>
      <c r="C282" s="279" t="str">
        <f>'[1]Chi tiết'!G743</f>
        <v>Đồng/m²</v>
      </c>
      <c r="D282" s="279">
        <f>'[1]Chi tiết'!H743</f>
        <v>6000</v>
      </c>
      <c r="E282" s="341">
        <f>ROUNDUP(D282,-2)</f>
        <v>6000</v>
      </c>
      <c r="F282" s="341"/>
    </row>
    <row r="283" spans="1:6" x14ac:dyDescent="0.25">
      <c r="A283" s="334">
        <f>'[1]Chi tiết'!A744</f>
        <v>81</v>
      </c>
      <c r="B283" s="335" t="str">
        <f>'[1]Chi tiết'!B744</f>
        <v>Cây cỏ voi, các loại cỏ trồng phục vụ chăn nuôi</v>
      </c>
      <c r="C283" s="279" t="str">
        <f>'[1]Chi tiết'!G744</f>
        <v>Đồng/m²</v>
      </c>
      <c r="D283" s="279">
        <f>'[1]Chi tiết'!H744</f>
        <v>2492.6690520000002</v>
      </c>
      <c r="E283" s="341">
        <f>ROUNDUP(D283,-2)</f>
        <v>2500</v>
      </c>
      <c r="F283" s="341"/>
    </row>
    <row r="284" spans="1:6" x14ac:dyDescent="0.25">
      <c r="A284" s="334">
        <f>'[1]Chi tiết'!A745</f>
        <v>82</v>
      </c>
      <c r="B284" s="335" t="str">
        <f>'[1]Chi tiết'!B745</f>
        <v>Rau dền</v>
      </c>
      <c r="C284" s="279" t="str">
        <f>'[1]Chi tiết'!G745</f>
        <v>Đồng/m²</v>
      </c>
      <c r="D284" s="279">
        <f>'[1]Chi tiết'!H745</f>
        <v>2339.3742779999998</v>
      </c>
      <c r="E284" s="341">
        <f>ROUNDUP(D284,-2)</f>
        <v>2400</v>
      </c>
      <c r="F284" s="341"/>
    </row>
    <row r="285" spans="1:6" x14ac:dyDescent="0.25">
      <c r="A285" s="334">
        <f>'[1]Chi tiết'!A746</f>
        <v>83</v>
      </c>
      <c r="B285" s="335" t="str">
        <f>'[1]Chi tiết'!B746</f>
        <v>Cây họ cà: cà pháo, cà tím…</v>
      </c>
      <c r="C285" s="279" t="str">
        <f>'[1]Chi tiết'!G746</f>
        <v>Đồng/m²</v>
      </c>
      <c r="D285" s="279">
        <f>'[1]Chi tiết'!H746</f>
        <v>6784.0466625000017</v>
      </c>
      <c r="E285" s="341">
        <f>ROUNDUP(D285,-2)</f>
        <v>6800</v>
      </c>
      <c r="F285" s="341"/>
    </row>
    <row r="286" spans="1:6" x14ac:dyDescent="0.25">
      <c r="A286" s="339" t="str">
        <f>'[1]Chi tiết'!A747</f>
        <v>-</v>
      </c>
      <c r="B286" s="277" t="str">
        <f>'[1]Chi tiết'!B747</f>
        <v>Cà pháo</v>
      </c>
      <c r="C286" s="279" t="str">
        <f>'[1]Chi tiết'!G747</f>
        <v>Đồng/m²</v>
      </c>
      <c r="D286" s="279">
        <f>'[1]Chi tiết'!H747</f>
        <v>6784.0466625000017</v>
      </c>
      <c r="E286" s="341">
        <f>ROUNDUP(D286,-2)</f>
        <v>6800</v>
      </c>
      <c r="F286" s="341"/>
    </row>
    <row r="287" spans="1:6" x14ac:dyDescent="0.25">
      <c r="A287" s="334">
        <f>'[1]Chi tiết'!A748</f>
        <v>84</v>
      </c>
      <c r="B287" s="335" t="str">
        <f>'[1]Chi tiết'!B748</f>
        <v>Dưa hấu, dưa bở, dưa lê…</v>
      </c>
      <c r="C287" s="279" t="str">
        <f>'[1]Chi tiết'!G748</f>
        <v>Đồng/m²</v>
      </c>
      <c r="D287" s="279">
        <f>'[1]Chi tiết'!H748</f>
        <v>7676.0139983999998</v>
      </c>
      <c r="E287" s="341">
        <f>ROUNDUP(D287,-2)</f>
        <v>7700</v>
      </c>
      <c r="F287" s="341"/>
    </row>
    <row r="288" spans="1:6" x14ac:dyDescent="0.25">
      <c r="A288" s="334">
        <f>'[1]Chi tiết'!A752</f>
        <v>85</v>
      </c>
      <c r="B288" s="335" t="str">
        <f>'[1]Chi tiết'!B752</f>
        <v>Đậu, đỗ các loại (không leo giàn)</v>
      </c>
      <c r="C288" s="279" t="str">
        <f>'[1]Chi tiết'!G752</f>
        <v>Đồng/m²</v>
      </c>
      <c r="D288" s="279">
        <f>'[1]Chi tiết'!H752</f>
        <v>2363.7128831999999</v>
      </c>
      <c r="E288" s="341">
        <f>ROUNDUP(D288,-2)</f>
        <v>2400</v>
      </c>
      <c r="F288" s="341"/>
    </row>
    <row r="289" spans="1:6" x14ac:dyDescent="0.25">
      <c r="A289" s="339" t="str">
        <f>'[1]Chi tiết'!A753</f>
        <v>-</v>
      </c>
      <c r="B289" s="277" t="str">
        <f>'[1]Chi tiết'!B753</f>
        <v>Đậu đen</v>
      </c>
      <c r="C289" s="279" t="str">
        <f>'[1]Chi tiết'!G753</f>
        <v>Đồng/m²</v>
      </c>
      <c r="D289" s="279">
        <f>'[1]Chi tiết'!H753</f>
        <v>2296.5825316800001</v>
      </c>
      <c r="E289" s="341">
        <f>ROUNDUP(D289,-2)</f>
        <v>2300</v>
      </c>
      <c r="F289" s="341"/>
    </row>
    <row r="290" spans="1:6" x14ac:dyDescent="0.25">
      <c r="A290" s="339" t="str">
        <f>'[1]Chi tiết'!A754</f>
        <v>-</v>
      </c>
      <c r="B290" s="277" t="str">
        <f>'[1]Chi tiết'!B754</f>
        <v>Đậu xanh</v>
      </c>
      <c r="C290" s="279" t="str">
        <f>'[1]Chi tiết'!G754</f>
        <v>Đồng/m²</v>
      </c>
      <c r="D290" s="279">
        <f>'[1]Chi tiết'!H754</f>
        <v>2430.8432347200001</v>
      </c>
      <c r="E290" s="341">
        <f>ROUNDUP(D290,-2)</f>
        <v>2500</v>
      </c>
      <c r="F290" s="341"/>
    </row>
    <row r="291" spans="1:6" x14ac:dyDescent="0.25">
      <c r="A291" s="334">
        <f>'[1]Chi tiết'!A755</f>
        <v>86</v>
      </c>
      <c r="B291" s="335" t="str">
        <f>'[1]Chi tiết'!B755</f>
        <v>Cây vừng (mè)</v>
      </c>
      <c r="C291" s="279" t="str">
        <f>'[1]Chi tiết'!G755</f>
        <v>Đồng/m²</v>
      </c>
      <c r="D291" s="279">
        <f>'[1]Chi tiết'!H755</f>
        <v>1886.0743329999993</v>
      </c>
      <c r="E291" s="341">
        <f>ROUNDUP(D291,-2)</f>
        <v>1900</v>
      </c>
      <c r="F291" s="341"/>
    </row>
    <row r="292" spans="1:6" x14ac:dyDescent="0.25">
      <c r="A292" s="334">
        <f>'[1]Chi tiết'!A756</f>
        <v>87</v>
      </c>
      <c r="B292" s="335" t="str">
        <f>'[1]Chi tiết'!B756</f>
        <v>Cây chia</v>
      </c>
      <c r="C292" s="279" t="str">
        <f>'[1]Chi tiết'!G756</f>
        <v>Đồng/m²</v>
      </c>
      <c r="D292" s="279">
        <f>'[1]Chi tiết'!H756</f>
        <v>5000</v>
      </c>
      <c r="E292" s="341">
        <f>ROUNDUP(D292,-2)</f>
        <v>5000</v>
      </c>
      <c r="F292" s="341"/>
    </row>
    <row r="293" spans="1:6" x14ac:dyDescent="0.25">
      <c r="A293" s="334">
        <f>'[1]Chi tiết'!A757</f>
        <v>88</v>
      </c>
      <c r="B293" s="335" t="str">
        <f>'[1]Chi tiết'!B757</f>
        <v>Cây Anh Đào (mật độ 400 cây/ha)</v>
      </c>
      <c r="C293" s="279">
        <f>'[1]Chi tiết'!G757</f>
        <v>0</v>
      </c>
      <c r="D293" s="278"/>
      <c r="E293" s="341"/>
      <c r="F293" s="351"/>
    </row>
    <row r="294" spans="1:6" x14ac:dyDescent="0.25">
      <c r="A294" s="339" t="str">
        <f t="shared" ref="A294:E299" si="5">A149</f>
        <v>a</v>
      </c>
      <c r="B294" s="352" t="str">
        <f t="shared" si="5"/>
        <v xml:space="preserve">Năm thứ nhất </v>
      </c>
      <c r="C294" s="339" t="str">
        <f t="shared" si="5"/>
        <v>Đồng/cây</v>
      </c>
      <c r="D294" s="339">
        <f t="shared" si="5"/>
        <v>178732.5</v>
      </c>
      <c r="E294" s="339">
        <f t="shared" si="5"/>
        <v>178800</v>
      </c>
      <c r="F294" s="334"/>
    </row>
    <row r="295" spans="1:6" x14ac:dyDescent="0.25">
      <c r="A295" s="339" t="str">
        <f t="shared" si="5"/>
        <v>b</v>
      </c>
      <c r="B295" s="352" t="str">
        <f t="shared" si="5"/>
        <v>Năm thứ hai</v>
      </c>
      <c r="C295" s="339" t="str">
        <f t="shared" si="5"/>
        <v>Đồng/cây</v>
      </c>
      <c r="D295" s="339">
        <f t="shared" si="5"/>
        <v>252136.5</v>
      </c>
      <c r="E295" s="339">
        <f t="shared" si="5"/>
        <v>252200</v>
      </c>
      <c r="F295" s="334"/>
    </row>
    <row r="296" spans="1:6" x14ac:dyDescent="0.25">
      <c r="A296" s="339" t="str">
        <f t="shared" si="5"/>
        <v>c</v>
      </c>
      <c r="B296" s="352" t="str">
        <f t="shared" si="5"/>
        <v>Năm thứ ba</v>
      </c>
      <c r="C296" s="339" t="str">
        <f t="shared" si="5"/>
        <v>Đồng/cây</v>
      </c>
      <c r="D296" s="339">
        <f t="shared" si="5"/>
        <v>328603</v>
      </c>
      <c r="E296" s="339">
        <f t="shared" si="5"/>
        <v>328700</v>
      </c>
      <c r="F296" s="334"/>
    </row>
    <row r="297" spans="1:6" x14ac:dyDescent="0.25">
      <c r="A297" s="339" t="str">
        <f t="shared" si="5"/>
        <v>d</v>
      </c>
      <c r="B297" s="352" t="str">
        <f t="shared" si="5"/>
        <v>Độ phát tán đường kính từ 01m đến dưới 02m</v>
      </c>
      <c r="C297" s="339" t="str">
        <f t="shared" si="5"/>
        <v>Đồng/cây</v>
      </c>
      <c r="D297" s="339">
        <f t="shared" si="5"/>
        <v>403741.9056</v>
      </c>
      <c r="E297" s="339">
        <f t="shared" si="5"/>
        <v>403800</v>
      </c>
      <c r="F297" s="334"/>
    </row>
    <row r="298" spans="1:6" x14ac:dyDescent="0.25">
      <c r="A298" s="339" t="str">
        <f t="shared" si="5"/>
        <v>e</v>
      </c>
      <c r="B298" s="352" t="str">
        <f t="shared" si="5"/>
        <v>Độ phát tán đường kính từ 02m đến dưới 04m</v>
      </c>
      <c r="C298" s="339" t="str">
        <f t="shared" si="5"/>
        <v>Đồng/cây</v>
      </c>
      <c r="D298" s="339">
        <f t="shared" si="5"/>
        <v>516450.26399999997</v>
      </c>
      <c r="E298" s="339">
        <f t="shared" si="5"/>
        <v>516500</v>
      </c>
      <c r="F298" s="334"/>
    </row>
    <row r="299" spans="1:6" x14ac:dyDescent="0.25">
      <c r="A299" s="339" t="str">
        <f t="shared" si="5"/>
        <v>f</v>
      </c>
      <c r="B299" s="352" t="str">
        <f t="shared" si="5"/>
        <v>Độ phát tán đường kính từ 04m trở lên</v>
      </c>
      <c r="C299" s="339" t="str">
        <f t="shared" si="5"/>
        <v>Đồng/cây</v>
      </c>
      <c r="D299" s="339">
        <f t="shared" si="5"/>
        <v>629158.62239999999</v>
      </c>
      <c r="E299" s="339">
        <f t="shared" si="5"/>
        <v>629200</v>
      </c>
      <c r="F299" s="334"/>
    </row>
    <row r="300" spans="1:6" x14ac:dyDescent="0.25">
      <c r="A300" s="353">
        <f>'[1]Chi tiết'!A758</f>
        <v>89</v>
      </c>
      <c r="B300" s="354" t="str">
        <f>'[1]Chi tiết'!B758</f>
        <v xml:space="preserve">Cây Óc Chó </v>
      </c>
      <c r="C300" s="276">
        <f>'[1]Chi tiết'!G758</f>
        <v>0</v>
      </c>
      <c r="D300" s="276">
        <f>'[1]Chi tiết'!H758</f>
        <v>0</v>
      </c>
      <c r="E300" s="355">
        <f>ROUNDUP(D300,-2)</f>
        <v>0</v>
      </c>
      <c r="F300" s="341"/>
    </row>
    <row r="301" spans="1:6" x14ac:dyDescent="0.25">
      <c r="A301" s="334">
        <f>'[1]Chi tiết'!A759</f>
        <v>90</v>
      </c>
      <c r="B301" s="335" t="str">
        <f>'[1]Chi tiết'!B759</f>
        <v>Cây sổ (mật độ 200 cây/ha)</v>
      </c>
      <c r="C301" s="279">
        <f>'[1]Chi tiết'!G759</f>
        <v>0</v>
      </c>
      <c r="D301" s="279">
        <f>'[1]Chi tiết'!H759</f>
        <v>0</v>
      </c>
      <c r="E301" s="341">
        <f>ROUNDUP(D301,-2)</f>
        <v>0</v>
      </c>
      <c r="F301" s="341"/>
    </row>
    <row r="302" spans="1:6" x14ac:dyDescent="0.25">
      <c r="A302" s="334" t="s">
        <v>452</v>
      </c>
      <c r="B302" s="277" t="str">
        <f>'[1]Chi tiết'!B760</f>
        <v>Độ phát tán đường kính dưới 02m</v>
      </c>
      <c r="C302" s="279" t="str">
        <f>'[1]Chi tiết'!G760</f>
        <v>Đồng/cây</v>
      </c>
      <c r="D302" s="279">
        <f>'[1]Chi tiết'!H760</f>
        <v>80000</v>
      </c>
      <c r="E302" s="341">
        <f>ROUNDUP(D302,-2)</f>
        <v>80000</v>
      </c>
      <c r="F302" s="341"/>
    </row>
    <row r="303" spans="1:6" x14ac:dyDescent="0.25">
      <c r="A303" s="334" t="s">
        <v>453</v>
      </c>
      <c r="B303" s="277" t="str">
        <f>'[1]Chi tiết'!B761</f>
        <v>Độ phát tán đường kính từ 02mm đến dưới 04m</v>
      </c>
      <c r="C303" s="279" t="str">
        <f>'[1]Chi tiết'!G761</f>
        <v>Đồng/cây</v>
      </c>
      <c r="D303" s="279">
        <f>'[1]Chi tiết'!H761</f>
        <v>240000</v>
      </c>
      <c r="E303" s="341">
        <f>ROUNDUP(D303,-2)</f>
        <v>240000</v>
      </c>
      <c r="F303" s="341"/>
    </row>
    <row r="304" spans="1:6" x14ac:dyDescent="0.25">
      <c r="A304" s="334" t="s">
        <v>451</v>
      </c>
      <c r="B304" s="277" t="str">
        <f>'[1]Chi tiết'!B762</f>
        <v>Độ phát tán đường kính từ 04m trở lên</v>
      </c>
      <c r="C304" s="279" t="str">
        <f>'[1]Chi tiết'!G762</f>
        <v>Đồng/cây</v>
      </c>
      <c r="D304" s="279">
        <f>'[1]Chi tiết'!H762</f>
        <v>440000</v>
      </c>
      <c r="E304" s="341">
        <f>ROUNDUP(D304,-2)</f>
        <v>440000</v>
      </c>
      <c r="F304" s="341"/>
    </row>
    <row r="305" spans="1:6" x14ac:dyDescent="0.25">
      <c r="A305" s="334">
        <f>'[1]Chi tiết'!A763</f>
        <v>91</v>
      </c>
      <c r="B305" s="335" t="str">
        <f>'[1]Chi tiết'!B763</f>
        <v>Cây mắc khén (mật độ 275 cây/ha)</v>
      </c>
      <c r="C305" s="279"/>
      <c r="D305" s="279"/>
      <c r="E305" s="341">
        <f>ROUNDUP(D305,-2)</f>
        <v>0</v>
      </c>
      <c r="F305" s="341"/>
    </row>
    <row r="306" spans="1:6" x14ac:dyDescent="0.25">
      <c r="A306" s="334" t="s">
        <v>452</v>
      </c>
      <c r="B306" s="277" t="str">
        <f>'[1]Chi tiết'!B764</f>
        <v>Độ phát tán đường kính dưới 02m</v>
      </c>
      <c r="C306" s="279" t="str">
        <f>'[1]Chi tiết'!G764</f>
        <v>Đồng/cây</v>
      </c>
      <c r="D306" s="279">
        <f>'[1]Chi tiết'!H764</f>
        <v>43636.36363636364</v>
      </c>
      <c r="E306" s="341">
        <f>ROUNDUP(D306,-2)</f>
        <v>43700</v>
      </c>
      <c r="F306" s="341"/>
    </row>
    <row r="307" spans="1:6" x14ac:dyDescent="0.25">
      <c r="A307" s="334" t="s">
        <v>453</v>
      </c>
      <c r="B307" s="277" t="str">
        <f>'[1]Chi tiết'!B765</f>
        <v>Độ phát tán đường kính từ 02mm đến dưới 04m</v>
      </c>
      <c r="C307" s="279" t="str">
        <f>'[1]Chi tiết'!G765</f>
        <v>Đồng/cây</v>
      </c>
      <c r="D307" s="279">
        <f>'[1]Chi tiết'!H765</f>
        <v>190909.09090909091</v>
      </c>
      <c r="E307" s="341">
        <f>ROUNDUP(D307,-2)</f>
        <v>191000</v>
      </c>
      <c r="F307" s="341"/>
    </row>
    <row r="308" spans="1:6" x14ac:dyDescent="0.25">
      <c r="A308" s="334" t="s">
        <v>451</v>
      </c>
      <c r="B308" s="277" t="str">
        <f>'[1]Chi tiết'!B766</f>
        <v>Độ phát tán đường kính từ 04m trở lên</v>
      </c>
      <c r="C308" s="279" t="str">
        <f>'[1]Chi tiết'!G766</f>
        <v>Đồng/cây</v>
      </c>
      <c r="D308" s="279">
        <f>'[1]Chi tiết'!H766</f>
        <v>305454.54545454547</v>
      </c>
      <c r="E308" s="341">
        <f>ROUNDUP(D308,-2)</f>
        <v>305500</v>
      </c>
      <c r="F308" s="341"/>
    </row>
    <row r="309" spans="1:6" x14ac:dyDescent="0.25">
      <c r="A309" s="334">
        <f>'[1]Chi tiết'!A767</f>
        <v>92</v>
      </c>
      <c r="B309" s="335" t="str">
        <f>'[1]Chi tiết'!B767</f>
        <v>Cây hoa mào gà</v>
      </c>
      <c r="C309" s="279" t="str">
        <f>'[1]Chi tiết'!G767</f>
        <v>Đồng/m²</v>
      </c>
      <c r="D309" s="279">
        <f>'[1]Chi tiết'!H767</f>
        <v>2339.3742779999998</v>
      </c>
      <c r="E309" s="341">
        <f>ROUNDUP(D309,-2)</f>
        <v>2400</v>
      </c>
      <c r="F309" s="341"/>
    </row>
    <row r="310" spans="1:6" x14ac:dyDescent="0.25">
      <c r="A310" s="334">
        <f>'[1]Chi tiết'!A768</f>
        <v>93</v>
      </c>
      <c r="B310" s="335" t="str">
        <f>'[1]Chi tiết'!B768</f>
        <v>Cây hoa thược dược</v>
      </c>
      <c r="C310" s="279" t="str">
        <f>'[1]Chi tiết'!G768</f>
        <v>Đồng/m²</v>
      </c>
      <c r="D310" s="279">
        <f>'[1]Chi tiết'!H768</f>
        <v>17222.03</v>
      </c>
      <c r="E310" s="341">
        <f>ROUNDUP(D310,-2)</f>
        <v>17300</v>
      </c>
      <c r="F310" s="341"/>
    </row>
    <row r="311" spans="1:6" x14ac:dyDescent="0.25">
      <c r="A311" s="334">
        <f>'[1]Chi tiết'!A769</f>
        <v>94</v>
      </c>
      <c r="B311" s="335" t="str">
        <f>'[1]Chi tiết'!B769</f>
        <v>Cây hoa nhài</v>
      </c>
      <c r="C311" s="279" t="str">
        <f>'[1]Chi tiết'!G769</f>
        <v>Đồng/m²</v>
      </c>
      <c r="D311" s="279">
        <f>'[1]Chi tiết'!H769</f>
        <v>21319.645784444445</v>
      </c>
      <c r="E311" s="341">
        <f>ROUNDUP(D311,-2)</f>
        <v>21400</v>
      </c>
      <c r="F311" s="341"/>
    </row>
    <row r="312" spans="1:6" x14ac:dyDescent="0.25">
      <c r="A312" s="334">
        <f>'[1]Chi tiết'!A770</f>
        <v>95</v>
      </c>
      <c r="B312" s="335" t="str">
        <f>'[1]Chi tiết'!B770</f>
        <v>Cây Hồng cổ</v>
      </c>
      <c r="C312" s="279" t="str">
        <f>'[1]Chi tiết'!G770</f>
        <v>Đồng/m²</v>
      </c>
      <c r="D312" s="279">
        <f>'[1]Chi tiết'!H770</f>
        <v>39192.921799999996</v>
      </c>
      <c r="E312" s="341">
        <f>ROUNDUP(D312,-2)</f>
        <v>39200</v>
      </c>
      <c r="F312" s="341"/>
    </row>
    <row r="313" spans="1:6" x14ac:dyDescent="0.25">
      <c r="A313" s="334">
        <f>'[1]Chi tiết'!A771</f>
        <v>96</v>
      </c>
      <c r="B313" s="335" t="str">
        <f>'[1]Chi tiết'!B771</f>
        <v>Cây Hồng cảnh</v>
      </c>
      <c r="C313" s="279" t="str">
        <f>'[1]Chi tiết'!G771</f>
        <v>Đồng/m²</v>
      </c>
      <c r="D313" s="279">
        <f>'[1]Chi tiết'!H771</f>
        <v>39192.921799999996</v>
      </c>
      <c r="E313" s="341">
        <f>ROUNDUP(D313,-2)</f>
        <v>39200</v>
      </c>
      <c r="F313" s="341"/>
    </row>
    <row r="314" spans="1:6" x14ac:dyDescent="0.25">
      <c r="A314" s="353">
        <f>'[1]Chi tiết'!A772</f>
        <v>97</v>
      </c>
      <c r="B314" s="354" t="str">
        <f>'[1]Chi tiết'!B772</f>
        <v>Cây Hoa Nhài Nhật</v>
      </c>
      <c r="C314" s="276">
        <f>'[1]Chi tiết'!G772</f>
        <v>0</v>
      </c>
      <c r="D314" s="276">
        <f>'[1]Chi tiết'!H772</f>
        <v>0</v>
      </c>
      <c r="E314" s="355">
        <f>ROUNDUP(D314,-2)</f>
        <v>0</v>
      </c>
      <c r="F314" s="355"/>
    </row>
    <row r="315" spans="1:6" x14ac:dyDescent="0.25">
      <c r="A315" s="353">
        <f>'[1]Chi tiết'!A773</f>
        <v>98</v>
      </c>
      <c r="B315" s="354" t="str">
        <f>'[1]Chi tiết'!B773</f>
        <v>Cây Phong lá đỏ</v>
      </c>
      <c r="C315" s="276">
        <f>'[1]Chi tiết'!G773</f>
        <v>0</v>
      </c>
      <c r="D315" s="276">
        <f>'[1]Chi tiết'!H773</f>
        <v>0</v>
      </c>
      <c r="E315" s="355">
        <f>ROUNDUP(D315,-2)</f>
        <v>0</v>
      </c>
      <c r="F315" s="355"/>
    </row>
    <row r="316" spans="1:6" x14ac:dyDescent="0.25">
      <c r="A316" s="353">
        <f>'[1]Chi tiết'!A774</f>
        <v>99</v>
      </c>
      <c r="B316" s="354" t="str">
        <f>'[1]Chi tiết'!B774</f>
        <v>Cây Mai Vàng Yên Tử</v>
      </c>
      <c r="C316" s="276">
        <f>'[1]Chi tiết'!G774</f>
        <v>0</v>
      </c>
      <c r="D316" s="276">
        <f>'[1]Chi tiết'!H774</f>
        <v>0</v>
      </c>
      <c r="E316" s="355">
        <f>ROUNDUP(D316,-2)</f>
        <v>0</v>
      </c>
      <c r="F316" s="355"/>
    </row>
    <row r="317" spans="1:6" x14ac:dyDescent="0.25">
      <c r="A317" s="334"/>
      <c r="B317" s="335"/>
      <c r="C317" s="279">
        <f>'[1]Chi tiết'!G775</f>
        <v>0</v>
      </c>
      <c r="D317" s="279">
        <f>'[1]Chi tiết'!H775</f>
        <v>0</v>
      </c>
      <c r="E317" s="341">
        <f>ROUNDUP(D317,-2)</f>
        <v>0</v>
      </c>
      <c r="F317" s="341"/>
    </row>
    <row r="318" spans="1:6" ht="31.5" x14ac:dyDescent="0.25">
      <c r="A318" s="334">
        <v>90</v>
      </c>
      <c r="B318" s="356" t="s">
        <v>456</v>
      </c>
      <c r="C318" s="279"/>
      <c r="D318" s="357"/>
      <c r="E318" s="341"/>
    </row>
    <row r="319" spans="1:6" x14ac:dyDescent="0.25">
      <c r="A319" s="359" t="s">
        <v>452</v>
      </c>
      <c r="B319" s="137" t="s">
        <v>457</v>
      </c>
      <c r="C319" s="279" t="s">
        <v>458</v>
      </c>
      <c r="D319" s="357">
        <v>47000</v>
      </c>
      <c r="E319" s="340">
        <f>ROUNDUP(D319,-2)</f>
        <v>47000</v>
      </c>
    </row>
    <row r="320" spans="1:6" x14ac:dyDescent="0.25">
      <c r="A320" s="359" t="s">
        <v>453</v>
      </c>
      <c r="B320" s="136" t="s">
        <v>459</v>
      </c>
      <c r="C320" s="279" t="s">
        <v>458</v>
      </c>
      <c r="D320" s="357">
        <v>67400.000000000029</v>
      </c>
      <c r="E320" s="340">
        <f>ROUNDUP(D320,-2)</f>
        <v>67400</v>
      </c>
    </row>
    <row r="321" spans="1:5" s="332" customFormat="1" x14ac:dyDescent="0.25">
      <c r="A321" s="359" t="s">
        <v>451</v>
      </c>
      <c r="B321" s="136" t="s">
        <v>460</v>
      </c>
      <c r="C321" s="279" t="s">
        <v>458</v>
      </c>
      <c r="D321" s="357">
        <v>88084.827586207073</v>
      </c>
      <c r="E321" s="340">
        <f>ROUNDUP(D321,-2)</f>
        <v>88100</v>
      </c>
    </row>
    <row r="322" spans="1:5" s="332" customFormat="1" x14ac:dyDescent="0.25">
      <c r="A322" s="359" t="s">
        <v>461</v>
      </c>
      <c r="B322" s="136" t="s">
        <v>462</v>
      </c>
      <c r="C322" s="279" t="s">
        <v>458</v>
      </c>
      <c r="D322" s="357">
        <v>114510.2758620692</v>
      </c>
      <c r="E322" s="340">
        <f>ROUNDUP(D322,-2)</f>
        <v>114600</v>
      </c>
    </row>
    <row r="323" spans="1:5" s="332" customFormat="1" x14ac:dyDescent="0.25">
      <c r="A323" s="359" t="s">
        <v>463</v>
      </c>
      <c r="B323" s="136" t="s">
        <v>464</v>
      </c>
      <c r="C323" s="279" t="s">
        <v>458</v>
      </c>
      <c r="D323" s="357">
        <v>167487.00788177346</v>
      </c>
      <c r="E323" s="340">
        <f>ROUNDUP(D323,-2)</f>
        <v>167500</v>
      </c>
    </row>
    <row r="324" spans="1:5" s="332" customFormat="1" x14ac:dyDescent="0.25">
      <c r="A324" s="359" t="s">
        <v>465</v>
      </c>
      <c r="B324" s="136" t="s">
        <v>466</v>
      </c>
      <c r="C324" s="279" t="s">
        <v>458</v>
      </c>
      <c r="D324" s="357">
        <v>245017.28411091672</v>
      </c>
      <c r="E324" s="340">
        <f>ROUNDUP(D324,-2)</f>
        <v>245100</v>
      </c>
    </row>
    <row r="325" spans="1:5" s="332" customFormat="1" x14ac:dyDescent="0.25">
      <c r="A325" s="359" t="s">
        <v>467</v>
      </c>
      <c r="B325" s="136" t="s">
        <v>468</v>
      </c>
      <c r="C325" s="279" t="s">
        <v>458</v>
      </c>
      <c r="D325" s="357">
        <v>318812.43062716257</v>
      </c>
      <c r="E325" s="340">
        <f>ROUNDUP(D325,-2)</f>
        <v>318900</v>
      </c>
    </row>
    <row r="326" spans="1:5" s="332" customFormat="1" ht="31.5" x14ac:dyDescent="0.25">
      <c r="A326" s="334">
        <v>91</v>
      </c>
      <c r="B326" s="335" t="s">
        <v>469</v>
      </c>
      <c r="C326" s="336"/>
      <c r="D326" s="336"/>
      <c r="E326" s="336"/>
    </row>
    <row r="327" spans="1:5" s="332" customFormat="1" x14ac:dyDescent="0.25">
      <c r="A327" s="334"/>
      <c r="B327" s="360" t="s">
        <v>470</v>
      </c>
      <c r="C327" s="279" t="s">
        <v>458</v>
      </c>
      <c r="D327" s="336">
        <v>93000</v>
      </c>
      <c r="E327" s="340">
        <f>ROUNDUP(D327,-2)</f>
        <v>93000</v>
      </c>
    </row>
    <row r="328" spans="1:5" s="332" customFormat="1" x14ac:dyDescent="0.25">
      <c r="A328" s="334"/>
      <c r="B328" s="360" t="s">
        <v>471</v>
      </c>
      <c r="C328" s="279" t="s">
        <v>458</v>
      </c>
      <c r="D328" s="336">
        <v>145000</v>
      </c>
      <c r="E328" s="340">
        <f>ROUNDUP(D328,-2)</f>
        <v>145000</v>
      </c>
    </row>
    <row r="329" spans="1:5" s="332" customFormat="1" x14ac:dyDescent="0.25">
      <c r="A329" s="334"/>
      <c r="B329" s="360" t="s">
        <v>472</v>
      </c>
      <c r="C329" s="279" t="s">
        <v>458</v>
      </c>
      <c r="D329" s="336">
        <v>245000</v>
      </c>
      <c r="E329" s="340">
        <f>ROUNDUP(D329,-2)</f>
        <v>245000</v>
      </c>
    </row>
    <row r="330" spans="1:5" s="332" customFormat="1" ht="31.5" x14ac:dyDescent="0.25">
      <c r="A330" s="334">
        <v>92</v>
      </c>
      <c r="B330" s="335" t="s">
        <v>473</v>
      </c>
      <c r="C330" s="279" t="str">
        <f>'[1]Chi tiết'!G748</f>
        <v>Đồng/m²</v>
      </c>
      <c r="D330" s="336">
        <v>25000</v>
      </c>
      <c r="E330" s="336">
        <f>ROUNDUP(D330,-2)</f>
        <v>25000</v>
      </c>
    </row>
  </sheetData>
  <mergeCells count="45">
    <mergeCell ref="A244:A245"/>
    <mergeCell ref="B244:B245"/>
    <mergeCell ref="A246:A247"/>
    <mergeCell ref="B246:B247"/>
    <mergeCell ref="A248:A249"/>
    <mergeCell ref="B248:B249"/>
    <mergeCell ref="A238:A239"/>
    <mergeCell ref="B238:B239"/>
    <mergeCell ref="A240:A241"/>
    <mergeCell ref="B240:B241"/>
    <mergeCell ref="A242:A243"/>
    <mergeCell ref="B242:B243"/>
    <mergeCell ref="A231:A232"/>
    <mergeCell ref="B231:B232"/>
    <mergeCell ref="A233:A234"/>
    <mergeCell ref="B233:B234"/>
    <mergeCell ref="A235:A236"/>
    <mergeCell ref="B235:B236"/>
    <mergeCell ref="A225:A226"/>
    <mergeCell ref="B225:B226"/>
    <mergeCell ref="A227:A228"/>
    <mergeCell ref="B227:B228"/>
    <mergeCell ref="A229:A230"/>
    <mergeCell ref="B229:B230"/>
    <mergeCell ref="A218:A219"/>
    <mergeCell ref="B218:B219"/>
    <mergeCell ref="A220:A221"/>
    <mergeCell ref="B220:B221"/>
    <mergeCell ref="A222:A223"/>
    <mergeCell ref="B222:B223"/>
    <mergeCell ref="A212:A213"/>
    <mergeCell ref="B212:B213"/>
    <mergeCell ref="A214:A215"/>
    <mergeCell ref="B214:B215"/>
    <mergeCell ref="A216:A217"/>
    <mergeCell ref="B216:B217"/>
    <mergeCell ref="A1:F1"/>
    <mergeCell ref="A2:F2"/>
    <mergeCell ref="A3:F3"/>
    <mergeCell ref="A4:A5"/>
    <mergeCell ref="B4:B5"/>
    <mergeCell ref="C4:C5"/>
    <mergeCell ref="D4:D5"/>
    <mergeCell ref="E4:E5"/>
    <mergeCell ref="F4:F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6"/>
  <sheetViews>
    <sheetView workbookViewId="0">
      <selection activeCell="M26" sqref="M26"/>
    </sheetView>
  </sheetViews>
  <sheetFormatPr defaultRowHeight="15.75" x14ac:dyDescent="0.25"/>
  <cols>
    <col min="1" max="1" width="4.375" style="284" customWidth="1"/>
    <col min="2" max="2" width="19.625" style="281" bestFit="1" customWidth="1"/>
    <col min="3" max="3" width="8.375" style="284" customWidth="1"/>
    <col min="4" max="7" width="11.125" style="281" customWidth="1"/>
    <col min="8" max="16384" width="9" style="281"/>
  </cols>
  <sheetData>
    <row r="1" spans="1:7" s="282" customFormat="1" ht="36" customHeight="1" x14ac:dyDescent="0.25">
      <c r="A1" s="271" t="s">
        <v>399</v>
      </c>
      <c r="B1" s="271"/>
      <c r="C1" s="271"/>
      <c r="D1" s="271"/>
      <c r="E1" s="271"/>
      <c r="F1" s="271"/>
      <c r="G1" s="271"/>
    </row>
    <row r="2" spans="1:7" s="283" customFormat="1" ht="40.5" customHeight="1" x14ac:dyDescent="0.25">
      <c r="A2" s="291" t="s">
        <v>426</v>
      </c>
      <c r="B2" s="292"/>
      <c r="C2" s="292"/>
      <c r="D2" s="292"/>
      <c r="E2" s="292"/>
      <c r="F2" s="292"/>
      <c r="G2" s="292"/>
    </row>
    <row r="3" spans="1:7" ht="20.100000000000001" customHeight="1" x14ac:dyDescent="0.25">
      <c r="A3" s="280" t="s">
        <v>388</v>
      </c>
      <c r="B3" s="280"/>
      <c r="C3" s="280"/>
      <c r="D3" s="280"/>
      <c r="E3" s="280"/>
      <c r="F3" s="280"/>
      <c r="G3" s="280"/>
    </row>
    <row r="4" spans="1:7" x14ac:dyDescent="0.25">
      <c r="A4" s="280" t="s">
        <v>389</v>
      </c>
      <c r="B4" s="280"/>
      <c r="C4" s="280"/>
      <c r="D4" s="280"/>
      <c r="E4" s="280"/>
      <c r="F4" s="280"/>
      <c r="G4" s="280"/>
    </row>
    <row r="6" spans="1:7" ht="20.100000000000001" customHeight="1" x14ac:dyDescent="0.25">
      <c r="A6" s="272" t="s">
        <v>264</v>
      </c>
      <c r="B6" s="272" t="s">
        <v>390</v>
      </c>
      <c r="C6" s="272" t="s">
        <v>391</v>
      </c>
      <c r="D6" s="272" t="s">
        <v>392</v>
      </c>
      <c r="E6" s="272"/>
      <c r="F6" s="272"/>
      <c r="G6" s="272"/>
    </row>
    <row r="7" spans="1:7" ht="21.95" customHeight="1" x14ac:dyDescent="0.25">
      <c r="A7" s="272"/>
      <c r="B7" s="272"/>
      <c r="C7" s="272"/>
      <c r="D7" s="272" t="s">
        <v>393</v>
      </c>
      <c r="E7" s="272"/>
      <c r="F7" s="272" t="s">
        <v>394</v>
      </c>
      <c r="G7" s="272" t="s">
        <v>395</v>
      </c>
    </row>
    <row r="8" spans="1:7" ht="21.95" customHeight="1" x14ac:dyDescent="0.25">
      <c r="A8" s="272"/>
      <c r="B8" s="272"/>
      <c r="C8" s="272"/>
      <c r="D8" s="153" t="s">
        <v>396</v>
      </c>
      <c r="E8" s="153" t="s">
        <v>397</v>
      </c>
      <c r="F8" s="272"/>
      <c r="G8" s="272"/>
    </row>
    <row r="9" spans="1:7" s="285" customFormat="1" ht="20.25" customHeight="1" x14ac:dyDescent="0.25">
      <c r="A9" s="152" t="s">
        <v>310</v>
      </c>
      <c r="B9" s="299" t="s">
        <v>311</v>
      </c>
      <c r="C9" s="300"/>
      <c r="D9" s="300"/>
      <c r="E9" s="300"/>
      <c r="F9" s="300"/>
      <c r="G9" s="301"/>
    </row>
    <row r="10" spans="1:7" s="288" customFormat="1" ht="20.25" customHeight="1" x14ac:dyDescent="0.25">
      <c r="A10" s="155">
        <v>1</v>
      </c>
      <c r="B10" s="286" t="s">
        <v>312</v>
      </c>
      <c r="C10" s="155" t="s">
        <v>415</v>
      </c>
      <c r="D10" s="287">
        <v>529000</v>
      </c>
      <c r="E10" s="287">
        <v>529000</v>
      </c>
      <c r="F10" s="287" t="s">
        <v>398</v>
      </c>
      <c r="G10" s="287">
        <v>529000</v>
      </c>
    </row>
    <row r="11" spans="1:7" s="288" customFormat="1" ht="20.25" customHeight="1" x14ac:dyDescent="0.25">
      <c r="A11" s="155">
        <v>2</v>
      </c>
      <c r="B11" s="286" t="s">
        <v>313</v>
      </c>
      <c r="C11" s="155" t="s">
        <v>415</v>
      </c>
      <c r="D11" s="287">
        <v>676000</v>
      </c>
      <c r="E11" s="287">
        <v>676000</v>
      </c>
      <c r="F11" s="287" t="s">
        <v>398</v>
      </c>
      <c r="G11" s="287" t="s">
        <v>398</v>
      </c>
    </row>
    <row r="12" spans="1:7" s="288" customFormat="1" ht="20.25" customHeight="1" x14ac:dyDescent="0.25">
      <c r="A12" s="155">
        <v>3</v>
      </c>
      <c r="B12" s="286" t="s">
        <v>314</v>
      </c>
      <c r="C12" s="155" t="s">
        <v>415</v>
      </c>
      <c r="D12" s="287">
        <v>444000</v>
      </c>
      <c r="E12" s="287" t="s">
        <v>398</v>
      </c>
      <c r="F12" s="287" t="s">
        <v>398</v>
      </c>
      <c r="G12" s="287">
        <v>444000</v>
      </c>
    </row>
    <row r="13" spans="1:7" s="288" customFormat="1" ht="20.25" customHeight="1" x14ac:dyDescent="0.25">
      <c r="A13" s="155">
        <v>4</v>
      </c>
      <c r="B13" s="286" t="s">
        <v>315</v>
      </c>
      <c r="C13" s="155" t="s">
        <v>415</v>
      </c>
      <c r="D13" s="287">
        <v>827000</v>
      </c>
      <c r="E13" s="287">
        <v>827000</v>
      </c>
      <c r="F13" s="287" t="s">
        <v>398</v>
      </c>
      <c r="G13" s="287" t="s">
        <v>398</v>
      </c>
    </row>
    <row r="14" spans="1:7" s="285" customFormat="1" ht="20.25" customHeight="1" x14ac:dyDescent="0.25">
      <c r="A14" s="152" t="s">
        <v>316</v>
      </c>
      <c r="B14" s="299" t="s">
        <v>352</v>
      </c>
      <c r="C14" s="300"/>
      <c r="D14" s="300"/>
      <c r="E14" s="300"/>
      <c r="F14" s="300"/>
      <c r="G14" s="301"/>
    </row>
    <row r="15" spans="1:7" s="288" customFormat="1" ht="20.25" customHeight="1" x14ac:dyDescent="0.25">
      <c r="A15" s="155">
        <v>1</v>
      </c>
      <c r="B15" s="286" t="s">
        <v>317</v>
      </c>
      <c r="C15" s="155" t="s">
        <v>415</v>
      </c>
      <c r="D15" s="287">
        <v>961000</v>
      </c>
      <c r="E15" s="287">
        <v>508000</v>
      </c>
      <c r="F15" s="287">
        <v>961000</v>
      </c>
      <c r="G15" s="287" t="s">
        <v>398</v>
      </c>
    </row>
    <row r="16" spans="1:7" s="288" customFormat="1" ht="20.25" customHeight="1" x14ac:dyDescent="0.25">
      <c r="A16" s="155">
        <v>2</v>
      </c>
      <c r="B16" s="286" t="s">
        <v>318</v>
      </c>
      <c r="C16" s="155" t="s">
        <v>415</v>
      </c>
      <c r="D16" s="287">
        <v>973000</v>
      </c>
      <c r="E16" s="287" t="s">
        <v>398</v>
      </c>
      <c r="F16" s="287" t="s">
        <v>398</v>
      </c>
      <c r="G16" s="287" t="s">
        <v>398</v>
      </c>
    </row>
    <row r="17" spans="1:7" s="288" customFormat="1" ht="20.25" customHeight="1" x14ac:dyDescent="0.25">
      <c r="A17" s="155">
        <v>3</v>
      </c>
      <c r="B17" s="286" t="s">
        <v>319</v>
      </c>
      <c r="C17" s="155" t="s">
        <v>415</v>
      </c>
      <c r="D17" s="287">
        <v>1026000</v>
      </c>
      <c r="E17" s="287">
        <v>573000</v>
      </c>
      <c r="F17" s="287" t="s">
        <v>398</v>
      </c>
      <c r="G17" s="287">
        <v>1026000</v>
      </c>
    </row>
    <row r="18" spans="1:7" s="288" customFormat="1" ht="20.25" customHeight="1" x14ac:dyDescent="0.25">
      <c r="A18" s="155">
        <v>4</v>
      </c>
      <c r="B18" s="286" t="s">
        <v>320</v>
      </c>
      <c r="C18" s="155" t="s">
        <v>415</v>
      </c>
      <c r="D18" s="287">
        <v>1097000</v>
      </c>
      <c r="E18" s="287">
        <v>644000</v>
      </c>
      <c r="F18" s="287" t="s">
        <v>398</v>
      </c>
      <c r="G18" s="287">
        <v>1097000</v>
      </c>
    </row>
    <row r="19" spans="1:7" s="288" customFormat="1" ht="20.25" customHeight="1" x14ac:dyDescent="0.25">
      <c r="A19" s="155">
        <v>5</v>
      </c>
      <c r="B19" s="286" t="s">
        <v>321</v>
      </c>
      <c r="C19" s="155" t="s">
        <v>415</v>
      </c>
      <c r="D19" s="287">
        <v>1207000</v>
      </c>
      <c r="E19" s="287">
        <v>754000</v>
      </c>
      <c r="F19" s="287" t="s">
        <v>398</v>
      </c>
      <c r="G19" s="287" t="s">
        <v>398</v>
      </c>
    </row>
    <row r="20" spans="1:7" s="288" customFormat="1" ht="20.25" customHeight="1" x14ac:dyDescent="0.25">
      <c r="A20" s="155">
        <v>6</v>
      </c>
      <c r="B20" s="286" t="s">
        <v>322</v>
      </c>
      <c r="C20" s="155" t="s">
        <v>415</v>
      </c>
      <c r="D20" s="287">
        <v>875000</v>
      </c>
      <c r="E20" s="287">
        <v>422000</v>
      </c>
      <c r="F20" s="287" t="s">
        <v>398</v>
      </c>
      <c r="G20" s="287">
        <v>875000</v>
      </c>
    </row>
    <row r="21" spans="1:7" s="288" customFormat="1" ht="20.25" customHeight="1" x14ac:dyDescent="0.25">
      <c r="A21" s="155">
        <v>7</v>
      </c>
      <c r="B21" s="286" t="s">
        <v>323</v>
      </c>
      <c r="C21" s="155" t="s">
        <v>415</v>
      </c>
      <c r="D21" s="287">
        <v>1066000</v>
      </c>
      <c r="E21" s="287" t="s">
        <v>398</v>
      </c>
      <c r="F21" s="287">
        <v>1066000</v>
      </c>
      <c r="G21" s="287">
        <v>1066000</v>
      </c>
    </row>
    <row r="22" spans="1:7" s="288" customFormat="1" ht="20.25" customHeight="1" x14ac:dyDescent="0.25">
      <c r="A22" s="155">
        <v>8</v>
      </c>
      <c r="B22" s="286" t="s">
        <v>324</v>
      </c>
      <c r="C22" s="155" t="s">
        <v>415</v>
      </c>
      <c r="D22" s="287">
        <v>756000</v>
      </c>
      <c r="E22" s="287">
        <v>303000</v>
      </c>
      <c r="F22" s="287" t="s">
        <v>398</v>
      </c>
      <c r="G22" s="287" t="s">
        <v>398</v>
      </c>
    </row>
    <row r="23" spans="1:7" s="288" customFormat="1" ht="20.25" customHeight="1" x14ac:dyDescent="0.25">
      <c r="A23" s="155">
        <v>9</v>
      </c>
      <c r="B23" s="286" t="s">
        <v>325</v>
      </c>
      <c r="C23" s="155" t="s">
        <v>415</v>
      </c>
      <c r="D23" s="287">
        <v>1139000</v>
      </c>
      <c r="E23" s="287">
        <v>686000</v>
      </c>
      <c r="F23" s="287" t="s">
        <v>398</v>
      </c>
      <c r="G23" s="287" t="s">
        <v>398</v>
      </c>
    </row>
    <row r="24" spans="1:7" s="288" customFormat="1" ht="20.25" customHeight="1" x14ac:dyDescent="0.25">
      <c r="A24" s="155">
        <v>10</v>
      </c>
      <c r="B24" s="286" t="s">
        <v>326</v>
      </c>
      <c r="C24" s="155" t="s">
        <v>415</v>
      </c>
      <c r="D24" s="287">
        <v>907000</v>
      </c>
      <c r="E24" s="287">
        <v>454000</v>
      </c>
      <c r="F24" s="287" t="s">
        <v>398</v>
      </c>
      <c r="G24" s="287" t="s">
        <v>398</v>
      </c>
    </row>
    <row r="25" spans="1:7" s="288" customFormat="1" ht="20.25" customHeight="1" x14ac:dyDescent="0.25">
      <c r="A25" s="155">
        <v>11</v>
      </c>
      <c r="B25" s="286" t="s">
        <v>327</v>
      </c>
      <c r="C25" s="155" t="s">
        <v>415</v>
      </c>
      <c r="D25" s="287">
        <v>967000</v>
      </c>
      <c r="E25" s="287">
        <v>514000</v>
      </c>
      <c r="F25" s="287" t="s">
        <v>398</v>
      </c>
      <c r="G25" s="287" t="s">
        <v>398</v>
      </c>
    </row>
    <row r="26" spans="1:7" s="288" customFormat="1" ht="20.25" customHeight="1" x14ac:dyDescent="0.25">
      <c r="A26" s="155">
        <v>12</v>
      </c>
      <c r="B26" s="286" t="s">
        <v>328</v>
      </c>
      <c r="C26" s="155" t="s">
        <v>415</v>
      </c>
      <c r="D26" s="287">
        <v>972000</v>
      </c>
      <c r="E26" s="287">
        <v>520000</v>
      </c>
      <c r="F26" s="287" t="s">
        <v>398</v>
      </c>
      <c r="G26" s="287" t="s">
        <v>398</v>
      </c>
    </row>
    <row r="27" spans="1:7" s="288" customFormat="1" ht="20.25" customHeight="1" x14ac:dyDescent="0.25">
      <c r="A27" s="155">
        <v>13</v>
      </c>
      <c r="B27" s="286" t="s">
        <v>329</v>
      </c>
      <c r="C27" s="155" t="s">
        <v>415</v>
      </c>
      <c r="D27" s="287">
        <v>717000</v>
      </c>
      <c r="E27" s="287">
        <v>264000</v>
      </c>
      <c r="F27" s="287" t="s">
        <v>398</v>
      </c>
      <c r="G27" s="287" t="s">
        <v>398</v>
      </c>
    </row>
    <row r="28" spans="1:7" s="288" customFormat="1" ht="20.25" customHeight="1" x14ac:dyDescent="0.25">
      <c r="A28" s="155">
        <v>14</v>
      </c>
      <c r="B28" s="286" t="s">
        <v>312</v>
      </c>
      <c r="C28" s="155" t="s">
        <v>415</v>
      </c>
      <c r="D28" s="287">
        <v>957000</v>
      </c>
      <c r="E28" s="287" t="s">
        <v>398</v>
      </c>
      <c r="F28" s="287" t="s">
        <v>398</v>
      </c>
      <c r="G28" s="287">
        <v>957000</v>
      </c>
    </row>
    <row r="29" spans="1:7" s="288" customFormat="1" ht="20.25" customHeight="1" x14ac:dyDescent="0.25">
      <c r="A29" s="155">
        <v>15</v>
      </c>
      <c r="B29" s="286" t="s">
        <v>313</v>
      </c>
      <c r="C29" s="155" t="s">
        <v>415</v>
      </c>
      <c r="D29" s="287">
        <v>1008000</v>
      </c>
      <c r="E29" s="287" t="s">
        <v>398</v>
      </c>
      <c r="F29" s="287" t="s">
        <v>398</v>
      </c>
      <c r="G29" s="287">
        <v>1008000</v>
      </c>
    </row>
    <row r="30" spans="1:7" s="288" customFormat="1" ht="20.25" customHeight="1" x14ac:dyDescent="0.25">
      <c r="A30" s="155">
        <v>16</v>
      </c>
      <c r="B30" s="286" t="s">
        <v>330</v>
      </c>
      <c r="C30" s="155" t="s">
        <v>415</v>
      </c>
      <c r="D30" s="287">
        <v>982000</v>
      </c>
      <c r="E30" s="287">
        <v>529000</v>
      </c>
      <c r="F30" s="287" t="s">
        <v>398</v>
      </c>
      <c r="G30" s="287">
        <v>982000</v>
      </c>
    </row>
    <row r="31" spans="1:7" s="288" customFormat="1" ht="20.25" customHeight="1" x14ac:dyDescent="0.25">
      <c r="A31" s="155">
        <v>17</v>
      </c>
      <c r="B31" s="286" t="s">
        <v>331</v>
      </c>
      <c r="C31" s="155" t="s">
        <v>415</v>
      </c>
      <c r="D31" s="287">
        <v>854000</v>
      </c>
      <c r="E31" s="287">
        <v>401000</v>
      </c>
      <c r="F31" s="287" t="s">
        <v>398</v>
      </c>
      <c r="G31" s="287">
        <v>854000</v>
      </c>
    </row>
    <row r="32" spans="1:7" s="288" customFormat="1" ht="20.25" customHeight="1" x14ac:dyDescent="0.25">
      <c r="A32" s="155">
        <v>18</v>
      </c>
      <c r="B32" s="286" t="s">
        <v>332</v>
      </c>
      <c r="C32" s="155" t="s">
        <v>415</v>
      </c>
      <c r="D32" s="287">
        <v>848000</v>
      </c>
      <c r="E32" s="287">
        <v>395000</v>
      </c>
      <c r="F32" s="287" t="s">
        <v>398</v>
      </c>
      <c r="G32" s="287">
        <v>848000</v>
      </c>
    </row>
    <row r="33" spans="1:7" s="288" customFormat="1" ht="20.25" customHeight="1" x14ac:dyDescent="0.25">
      <c r="A33" s="155">
        <v>19</v>
      </c>
      <c r="B33" s="286" t="s">
        <v>333</v>
      </c>
      <c r="C33" s="155" t="s">
        <v>415</v>
      </c>
      <c r="D33" s="287">
        <v>995000</v>
      </c>
      <c r="E33" s="287" t="s">
        <v>398</v>
      </c>
      <c r="F33" s="287" t="s">
        <v>398</v>
      </c>
      <c r="G33" s="287" t="s">
        <v>398</v>
      </c>
    </row>
    <row r="34" spans="1:7" s="288" customFormat="1" ht="20.100000000000001" customHeight="1" x14ac:dyDescent="0.25">
      <c r="A34" s="155">
        <v>20</v>
      </c>
      <c r="B34" s="286" t="s">
        <v>334</v>
      </c>
      <c r="C34" s="155" t="s">
        <v>415</v>
      </c>
      <c r="D34" s="287">
        <v>753000</v>
      </c>
      <c r="E34" s="287" t="s">
        <v>398</v>
      </c>
      <c r="F34" s="287" t="s">
        <v>398</v>
      </c>
      <c r="G34" s="287" t="s">
        <v>398</v>
      </c>
    </row>
    <row r="35" spans="1:7" s="288" customFormat="1" ht="20.100000000000001" customHeight="1" x14ac:dyDescent="0.25">
      <c r="A35" s="155">
        <v>21</v>
      </c>
      <c r="B35" s="286" t="s">
        <v>335</v>
      </c>
      <c r="C35" s="155" t="s">
        <v>415</v>
      </c>
      <c r="D35" s="287">
        <v>755000</v>
      </c>
      <c r="E35" s="287">
        <v>302000</v>
      </c>
      <c r="F35" s="287" t="s">
        <v>398</v>
      </c>
      <c r="G35" s="287">
        <v>755000</v>
      </c>
    </row>
    <row r="36" spans="1:7" s="288" customFormat="1" ht="20.100000000000001" customHeight="1" x14ac:dyDescent="0.25">
      <c r="A36" s="155">
        <v>22</v>
      </c>
      <c r="B36" s="286" t="s">
        <v>336</v>
      </c>
      <c r="C36" s="155" t="s">
        <v>415</v>
      </c>
      <c r="D36" s="287">
        <v>692000</v>
      </c>
      <c r="E36" s="287">
        <v>239000</v>
      </c>
      <c r="F36" s="287" t="s">
        <v>398</v>
      </c>
      <c r="G36" s="287" t="s">
        <v>398</v>
      </c>
    </row>
    <row r="37" spans="1:7" s="288" customFormat="1" ht="20.100000000000001" customHeight="1" x14ac:dyDescent="0.25">
      <c r="A37" s="155">
        <v>23</v>
      </c>
      <c r="B37" s="286" t="s">
        <v>337</v>
      </c>
      <c r="C37" s="155" t="s">
        <v>415</v>
      </c>
      <c r="D37" s="287">
        <v>965000</v>
      </c>
      <c r="E37" s="287">
        <v>512000</v>
      </c>
      <c r="F37" s="287" t="s">
        <v>398</v>
      </c>
      <c r="G37" s="287" t="s">
        <v>398</v>
      </c>
    </row>
    <row r="38" spans="1:7" s="288" customFormat="1" ht="20.100000000000001" customHeight="1" x14ac:dyDescent="0.25">
      <c r="A38" s="155">
        <v>24</v>
      </c>
      <c r="B38" s="286" t="s">
        <v>338</v>
      </c>
      <c r="C38" s="155" t="s">
        <v>415</v>
      </c>
      <c r="D38" s="287">
        <v>699000</v>
      </c>
      <c r="E38" s="287">
        <v>247000</v>
      </c>
      <c r="F38" s="287" t="s">
        <v>398</v>
      </c>
      <c r="G38" s="287" t="s">
        <v>398</v>
      </c>
    </row>
    <row r="39" spans="1:7" s="288" customFormat="1" ht="20.100000000000001" customHeight="1" x14ac:dyDescent="0.25">
      <c r="A39" s="155">
        <v>25</v>
      </c>
      <c r="B39" s="286" t="s">
        <v>339</v>
      </c>
      <c r="C39" s="155" t="s">
        <v>415</v>
      </c>
      <c r="D39" s="287">
        <v>982000</v>
      </c>
      <c r="E39" s="287">
        <v>529000</v>
      </c>
      <c r="F39" s="287" t="s">
        <v>398</v>
      </c>
      <c r="G39" s="287" t="s">
        <v>398</v>
      </c>
    </row>
    <row r="40" spans="1:7" s="288" customFormat="1" ht="20.100000000000001" customHeight="1" x14ac:dyDescent="0.25">
      <c r="A40" s="155">
        <v>26</v>
      </c>
      <c r="B40" s="286" t="s">
        <v>340</v>
      </c>
      <c r="C40" s="155" t="s">
        <v>415</v>
      </c>
      <c r="D40" s="287">
        <v>1010000</v>
      </c>
      <c r="E40" s="287" t="s">
        <v>398</v>
      </c>
      <c r="F40" s="287" t="s">
        <v>398</v>
      </c>
      <c r="G40" s="287" t="s">
        <v>398</v>
      </c>
    </row>
    <row r="41" spans="1:7" s="288" customFormat="1" ht="20.100000000000001" customHeight="1" x14ac:dyDescent="0.25">
      <c r="A41" s="155">
        <v>27</v>
      </c>
      <c r="B41" s="286" t="s">
        <v>341</v>
      </c>
      <c r="C41" s="155" t="s">
        <v>415</v>
      </c>
      <c r="D41" s="287">
        <v>1035000</v>
      </c>
      <c r="E41" s="287">
        <v>582000</v>
      </c>
      <c r="F41" s="287" t="s">
        <v>398</v>
      </c>
      <c r="G41" s="287" t="s">
        <v>398</v>
      </c>
    </row>
    <row r="42" spans="1:7" s="288" customFormat="1" ht="20.100000000000001" customHeight="1" x14ac:dyDescent="0.25">
      <c r="A42" s="155">
        <v>28</v>
      </c>
      <c r="B42" s="286" t="s">
        <v>342</v>
      </c>
      <c r="C42" s="155" t="s">
        <v>415</v>
      </c>
      <c r="D42" s="287">
        <v>844000</v>
      </c>
      <c r="E42" s="287">
        <v>391000</v>
      </c>
      <c r="F42" s="287" t="s">
        <v>398</v>
      </c>
      <c r="G42" s="287" t="s">
        <v>398</v>
      </c>
    </row>
    <row r="43" spans="1:7" s="288" customFormat="1" ht="20.100000000000001" customHeight="1" x14ac:dyDescent="0.25">
      <c r="A43" s="155">
        <v>29</v>
      </c>
      <c r="B43" s="286" t="s">
        <v>343</v>
      </c>
      <c r="C43" s="155" t="s">
        <v>415</v>
      </c>
      <c r="D43" s="287">
        <v>901000</v>
      </c>
      <c r="E43" s="287">
        <v>448000</v>
      </c>
      <c r="F43" s="287" t="s">
        <v>398</v>
      </c>
      <c r="G43" s="287" t="s">
        <v>398</v>
      </c>
    </row>
    <row r="44" spans="1:7" s="288" customFormat="1" ht="20.100000000000001" customHeight="1" x14ac:dyDescent="0.25">
      <c r="A44" s="155">
        <v>30</v>
      </c>
      <c r="B44" s="286" t="s">
        <v>344</v>
      </c>
      <c r="C44" s="155" t="s">
        <v>415</v>
      </c>
      <c r="D44" s="287">
        <v>1017000</v>
      </c>
      <c r="E44" s="287">
        <v>564000</v>
      </c>
      <c r="F44" s="287">
        <v>1017000</v>
      </c>
      <c r="G44" s="287">
        <v>1017000</v>
      </c>
    </row>
    <row r="45" spans="1:7" s="288" customFormat="1" ht="20.100000000000001" customHeight="1" x14ac:dyDescent="0.25">
      <c r="A45" s="155">
        <v>31</v>
      </c>
      <c r="B45" s="286" t="s">
        <v>345</v>
      </c>
      <c r="C45" s="155" t="s">
        <v>415</v>
      </c>
      <c r="D45" s="287">
        <v>732000</v>
      </c>
      <c r="E45" s="287">
        <v>279000</v>
      </c>
      <c r="F45" s="287" t="s">
        <v>398</v>
      </c>
      <c r="G45" s="287" t="s">
        <v>398</v>
      </c>
    </row>
    <row r="46" spans="1:7" s="288" customFormat="1" ht="20.100000000000001" customHeight="1" x14ac:dyDescent="0.25">
      <c r="A46" s="155">
        <v>32</v>
      </c>
      <c r="B46" s="286" t="s">
        <v>346</v>
      </c>
      <c r="C46" s="155" t="s">
        <v>415</v>
      </c>
      <c r="D46" s="287">
        <v>1042000</v>
      </c>
      <c r="E46" s="287">
        <v>589000</v>
      </c>
      <c r="F46" s="287" t="s">
        <v>398</v>
      </c>
      <c r="G46" s="287">
        <v>1042000</v>
      </c>
    </row>
    <row r="47" spans="1:7" s="288" customFormat="1" ht="20.100000000000001" customHeight="1" x14ac:dyDescent="0.25">
      <c r="A47" s="155">
        <v>33</v>
      </c>
      <c r="B47" s="286" t="s">
        <v>347</v>
      </c>
      <c r="C47" s="155" t="s">
        <v>415</v>
      </c>
      <c r="D47" s="287">
        <v>1080000</v>
      </c>
      <c r="E47" s="287">
        <v>627000</v>
      </c>
      <c r="F47" s="287" t="s">
        <v>398</v>
      </c>
      <c r="G47" s="287">
        <v>1080000</v>
      </c>
    </row>
    <row r="48" spans="1:7" s="288" customFormat="1" ht="20.100000000000001" customHeight="1" x14ac:dyDescent="0.25">
      <c r="A48" s="155">
        <v>34</v>
      </c>
      <c r="B48" s="286" t="s">
        <v>314</v>
      </c>
      <c r="C48" s="155" t="s">
        <v>415</v>
      </c>
      <c r="D48" s="287">
        <v>882000</v>
      </c>
      <c r="E48" s="287">
        <v>429000</v>
      </c>
      <c r="F48" s="287" t="s">
        <v>398</v>
      </c>
      <c r="G48" s="287">
        <v>882000</v>
      </c>
    </row>
    <row r="49" spans="1:7" s="288" customFormat="1" ht="20.100000000000001" customHeight="1" x14ac:dyDescent="0.25">
      <c r="A49" s="155">
        <v>35</v>
      </c>
      <c r="B49" s="286" t="s">
        <v>315</v>
      </c>
      <c r="C49" s="155" t="s">
        <v>415</v>
      </c>
      <c r="D49" s="287">
        <v>1050000</v>
      </c>
      <c r="E49" s="287" t="s">
        <v>398</v>
      </c>
      <c r="F49" s="287" t="s">
        <v>398</v>
      </c>
      <c r="G49" s="287">
        <v>1050000</v>
      </c>
    </row>
    <row r="50" spans="1:7" s="288" customFormat="1" ht="20.100000000000001" customHeight="1" x14ac:dyDescent="0.25">
      <c r="A50" s="155">
        <v>36</v>
      </c>
      <c r="B50" s="286" t="s">
        <v>348</v>
      </c>
      <c r="C50" s="155" t="s">
        <v>415</v>
      </c>
      <c r="D50" s="287">
        <v>921000</v>
      </c>
      <c r="E50" s="287" t="s">
        <v>398</v>
      </c>
      <c r="F50" s="287" t="s">
        <v>398</v>
      </c>
      <c r="G50" s="287">
        <v>921000</v>
      </c>
    </row>
    <row r="51" spans="1:7" s="288" customFormat="1" ht="20.100000000000001" customHeight="1" x14ac:dyDescent="0.25">
      <c r="A51" s="155">
        <v>37</v>
      </c>
      <c r="B51" s="286" t="s">
        <v>349</v>
      </c>
      <c r="C51" s="155" t="s">
        <v>415</v>
      </c>
      <c r="D51" s="287">
        <v>958000</v>
      </c>
      <c r="E51" s="287" t="s">
        <v>398</v>
      </c>
      <c r="F51" s="287" t="s">
        <v>398</v>
      </c>
      <c r="G51" s="287">
        <v>958000</v>
      </c>
    </row>
    <row r="52" spans="1:7" s="288" customFormat="1" ht="20.100000000000001" customHeight="1" x14ac:dyDescent="0.25">
      <c r="A52" s="155">
        <v>38</v>
      </c>
      <c r="B52" s="286" t="s">
        <v>350</v>
      </c>
      <c r="C52" s="155" t="s">
        <v>415</v>
      </c>
      <c r="D52" s="287">
        <v>720000</v>
      </c>
      <c r="E52" s="287">
        <v>267000</v>
      </c>
      <c r="F52" s="287" t="s">
        <v>398</v>
      </c>
      <c r="G52" s="287" t="s">
        <v>398</v>
      </c>
    </row>
    <row r="53" spans="1:7" s="285" customFormat="1" ht="20.100000000000001" customHeight="1" x14ac:dyDescent="0.25">
      <c r="A53" s="152" t="s">
        <v>351</v>
      </c>
      <c r="B53" s="299" t="s">
        <v>425</v>
      </c>
      <c r="C53" s="300"/>
      <c r="D53" s="300"/>
      <c r="E53" s="300"/>
      <c r="F53" s="300"/>
      <c r="G53" s="301"/>
    </row>
    <row r="54" spans="1:7" s="288" customFormat="1" ht="20.100000000000001" customHeight="1" x14ac:dyDescent="0.25">
      <c r="A54" s="155">
        <v>1</v>
      </c>
      <c r="B54" s="286" t="s">
        <v>317</v>
      </c>
      <c r="C54" s="155" t="s">
        <v>415</v>
      </c>
      <c r="D54" s="287">
        <v>908000</v>
      </c>
      <c r="E54" s="287" t="s">
        <v>398</v>
      </c>
      <c r="F54" s="287" t="s">
        <v>398</v>
      </c>
      <c r="G54" s="287" t="s">
        <v>398</v>
      </c>
    </row>
    <row r="55" spans="1:7" s="288" customFormat="1" ht="20.100000000000001" customHeight="1" x14ac:dyDescent="0.25">
      <c r="A55" s="155">
        <v>2</v>
      </c>
      <c r="B55" s="286" t="s">
        <v>318</v>
      </c>
      <c r="C55" s="155" t="s">
        <v>415</v>
      </c>
      <c r="D55" s="287">
        <v>964000</v>
      </c>
      <c r="E55" s="287">
        <v>511000</v>
      </c>
      <c r="F55" s="287" t="s">
        <v>398</v>
      </c>
      <c r="G55" s="287" t="s">
        <v>398</v>
      </c>
    </row>
    <row r="56" spans="1:7" s="288" customFormat="1" ht="20.100000000000001" customHeight="1" x14ac:dyDescent="0.25">
      <c r="A56" s="155">
        <v>3</v>
      </c>
      <c r="B56" s="286" t="s">
        <v>319</v>
      </c>
      <c r="C56" s="155" t="s">
        <v>415</v>
      </c>
      <c r="D56" s="287">
        <v>956000</v>
      </c>
      <c r="E56" s="287" t="s">
        <v>398</v>
      </c>
      <c r="F56" s="287" t="s">
        <v>398</v>
      </c>
      <c r="G56" s="287">
        <v>956000</v>
      </c>
    </row>
    <row r="57" spans="1:7" s="288" customFormat="1" ht="20.100000000000001" customHeight="1" x14ac:dyDescent="0.25">
      <c r="A57" s="155">
        <v>4</v>
      </c>
      <c r="B57" s="286" t="s">
        <v>320</v>
      </c>
      <c r="C57" s="155" t="s">
        <v>415</v>
      </c>
      <c r="D57" s="287">
        <v>956000</v>
      </c>
      <c r="E57" s="287" t="s">
        <v>398</v>
      </c>
      <c r="F57" s="287" t="s">
        <v>398</v>
      </c>
      <c r="G57" s="287">
        <v>956000</v>
      </c>
    </row>
    <row r="58" spans="1:7" s="288" customFormat="1" ht="20.100000000000001" customHeight="1" x14ac:dyDescent="0.25">
      <c r="A58" s="155">
        <v>5</v>
      </c>
      <c r="B58" s="286" t="s">
        <v>321</v>
      </c>
      <c r="C58" s="155" t="s">
        <v>415</v>
      </c>
      <c r="D58" s="287">
        <v>1105000</v>
      </c>
      <c r="E58" s="287">
        <v>652000</v>
      </c>
      <c r="F58" s="287" t="s">
        <v>398</v>
      </c>
      <c r="G58" s="287" t="s">
        <v>398</v>
      </c>
    </row>
    <row r="59" spans="1:7" s="288" customFormat="1" ht="20.100000000000001" customHeight="1" x14ac:dyDescent="0.25">
      <c r="A59" s="155">
        <v>6</v>
      </c>
      <c r="B59" s="286" t="s">
        <v>322</v>
      </c>
      <c r="C59" s="155" t="s">
        <v>415</v>
      </c>
      <c r="D59" s="287">
        <v>964000</v>
      </c>
      <c r="E59" s="287">
        <v>511000</v>
      </c>
      <c r="F59" s="287" t="s">
        <v>398</v>
      </c>
      <c r="G59" s="287">
        <v>964000</v>
      </c>
    </row>
    <row r="60" spans="1:7" s="288" customFormat="1" ht="20.100000000000001" customHeight="1" x14ac:dyDescent="0.25">
      <c r="A60" s="155">
        <v>7</v>
      </c>
      <c r="B60" s="286" t="s">
        <v>323</v>
      </c>
      <c r="C60" s="155" t="s">
        <v>415</v>
      </c>
      <c r="D60" s="287">
        <v>992000</v>
      </c>
      <c r="E60" s="287" t="s">
        <v>398</v>
      </c>
      <c r="F60" s="287">
        <v>992000</v>
      </c>
      <c r="G60" s="287" t="s">
        <v>398</v>
      </c>
    </row>
    <row r="61" spans="1:7" s="288" customFormat="1" ht="20.100000000000001" customHeight="1" x14ac:dyDescent="0.25">
      <c r="A61" s="155">
        <v>8</v>
      </c>
      <c r="B61" s="286" t="s">
        <v>324</v>
      </c>
      <c r="C61" s="155" t="s">
        <v>415</v>
      </c>
      <c r="D61" s="287">
        <v>735000</v>
      </c>
      <c r="E61" s="287" t="s">
        <v>398</v>
      </c>
      <c r="F61" s="287">
        <v>735000</v>
      </c>
      <c r="G61" s="287">
        <v>735000</v>
      </c>
    </row>
    <row r="62" spans="1:7" s="288" customFormat="1" ht="20.100000000000001" customHeight="1" x14ac:dyDescent="0.25">
      <c r="A62" s="155">
        <v>9</v>
      </c>
      <c r="B62" s="286" t="s">
        <v>325</v>
      </c>
      <c r="C62" s="155" t="s">
        <v>415</v>
      </c>
      <c r="D62" s="287">
        <v>894000</v>
      </c>
      <c r="E62" s="287" t="s">
        <v>398</v>
      </c>
      <c r="F62" s="287" t="s">
        <v>398</v>
      </c>
      <c r="G62" s="287">
        <v>894000</v>
      </c>
    </row>
    <row r="63" spans="1:7" s="288" customFormat="1" ht="20.100000000000001" customHeight="1" x14ac:dyDescent="0.25">
      <c r="A63" s="155">
        <v>10</v>
      </c>
      <c r="B63" s="286" t="s">
        <v>326</v>
      </c>
      <c r="C63" s="155" t="s">
        <v>415</v>
      </c>
      <c r="D63" s="287">
        <v>935000</v>
      </c>
      <c r="E63" s="287" t="s">
        <v>398</v>
      </c>
      <c r="F63" s="287" t="s">
        <v>398</v>
      </c>
      <c r="G63" s="287" t="s">
        <v>398</v>
      </c>
    </row>
    <row r="64" spans="1:7" s="288" customFormat="1" ht="20.100000000000001" customHeight="1" x14ac:dyDescent="0.25">
      <c r="A64" s="155">
        <v>11</v>
      </c>
      <c r="B64" s="286" t="s">
        <v>327</v>
      </c>
      <c r="C64" s="155" t="s">
        <v>415</v>
      </c>
      <c r="D64" s="287">
        <v>848000</v>
      </c>
      <c r="E64" s="287">
        <v>395000</v>
      </c>
      <c r="F64" s="287" t="s">
        <v>398</v>
      </c>
      <c r="G64" s="287" t="s">
        <v>398</v>
      </c>
    </row>
    <row r="65" spans="1:7" s="288" customFormat="1" ht="20.100000000000001" customHeight="1" x14ac:dyDescent="0.25">
      <c r="A65" s="155">
        <v>12</v>
      </c>
      <c r="B65" s="286" t="s">
        <v>328</v>
      </c>
      <c r="C65" s="155" t="s">
        <v>415</v>
      </c>
      <c r="D65" s="287">
        <v>967000</v>
      </c>
      <c r="E65" s="287" t="s">
        <v>398</v>
      </c>
      <c r="F65" s="287" t="s">
        <v>398</v>
      </c>
      <c r="G65" s="287" t="s">
        <v>398</v>
      </c>
    </row>
    <row r="66" spans="1:7" s="288" customFormat="1" ht="20.100000000000001" customHeight="1" x14ac:dyDescent="0.25">
      <c r="A66" s="155">
        <v>13</v>
      </c>
      <c r="B66" s="286" t="s">
        <v>329</v>
      </c>
      <c r="C66" s="155" t="s">
        <v>415</v>
      </c>
      <c r="D66" s="287">
        <v>697000</v>
      </c>
      <c r="E66" s="287">
        <v>245000</v>
      </c>
      <c r="F66" s="287" t="s">
        <v>398</v>
      </c>
      <c r="G66" s="287" t="s">
        <v>398</v>
      </c>
    </row>
    <row r="67" spans="1:7" s="288" customFormat="1" ht="20.100000000000001" customHeight="1" x14ac:dyDescent="0.25">
      <c r="A67" s="155">
        <v>14</v>
      </c>
      <c r="B67" s="286" t="s">
        <v>312</v>
      </c>
      <c r="C67" s="155" t="s">
        <v>415</v>
      </c>
      <c r="D67" s="287">
        <v>425000</v>
      </c>
      <c r="E67" s="287">
        <v>425000</v>
      </c>
      <c r="F67" s="287" t="s">
        <v>398</v>
      </c>
      <c r="G67" s="287">
        <v>425000</v>
      </c>
    </row>
    <row r="68" spans="1:7" s="288" customFormat="1" ht="20.100000000000001" customHeight="1" x14ac:dyDescent="0.25">
      <c r="A68" s="155">
        <v>15</v>
      </c>
      <c r="B68" s="286" t="s">
        <v>313</v>
      </c>
      <c r="C68" s="155" t="s">
        <v>415</v>
      </c>
      <c r="D68" s="287">
        <v>949000</v>
      </c>
      <c r="E68" s="287" t="s">
        <v>398</v>
      </c>
      <c r="F68" s="287">
        <v>949000</v>
      </c>
      <c r="G68" s="287" t="s">
        <v>398</v>
      </c>
    </row>
    <row r="69" spans="1:7" s="288" customFormat="1" ht="20.100000000000001" customHeight="1" x14ac:dyDescent="0.25">
      <c r="A69" s="155">
        <v>16</v>
      </c>
      <c r="B69" s="286" t="s">
        <v>330</v>
      </c>
      <c r="C69" s="155" t="s">
        <v>415</v>
      </c>
      <c r="D69" s="287">
        <v>983000</v>
      </c>
      <c r="E69" s="287" t="s">
        <v>398</v>
      </c>
      <c r="F69" s="287">
        <v>983000</v>
      </c>
      <c r="G69" s="287">
        <v>983000</v>
      </c>
    </row>
    <row r="70" spans="1:7" s="288" customFormat="1" ht="20.100000000000001" customHeight="1" x14ac:dyDescent="0.25">
      <c r="A70" s="155">
        <v>17</v>
      </c>
      <c r="B70" s="286" t="s">
        <v>331</v>
      </c>
      <c r="C70" s="155" t="s">
        <v>415</v>
      </c>
      <c r="D70" s="287">
        <v>828000</v>
      </c>
      <c r="E70" s="287" t="s">
        <v>398</v>
      </c>
      <c r="F70" s="287" t="s">
        <v>398</v>
      </c>
      <c r="G70" s="287" t="s">
        <v>398</v>
      </c>
    </row>
    <row r="71" spans="1:7" s="288" customFormat="1" ht="20.100000000000001" customHeight="1" x14ac:dyDescent="0.25">
      <c r="A71" s="155">
        <v>18</v>
      </c>
      <c r="B71" s="286" t="s">
        <v>332</v>
      </c>
      <c r="C71" s="155" t="s">
        <v>415</v>
      </c>
      <c r="D71" s="287" t="s">
        <v>398</v>
      </c>
      <c r="E71" s="287">
        <v>376000</v>
      </c>
      <c r="F71" s="287" t="s">
        <v>398</v>
      </c>
      <c r="G71" s="287" t="s">
        <v>398</v>
      </c>
    </row>
    <row r="72" spans="1:7" s="288" customFormat="1" ht="20.100000000000001" customHeight="1" x14ac:dyDescent="0.25">
      <c r="A72" s="155">
        <v>19</v>
      </c>
      <c r="B72" s="286" t="s">
        <v>333</v>
      </c>
      <c r="C72" s="155" t="s">
        <v>415</v>
      </c>
      <c r="D72" s="287">
        <v>957000</v>
      </c>
      <c r="E72" s="287">
        <v>504000</v>
      </c>
      <c r="F72" s="287" t="s">
        <v>398</v>
      </c>
      <c r="G72" s="287" t="s">
        <v>398</v>
      </c>
    </row>
    <row r="73" spans="1:7" s="288" customFormat="1" ht="20.100000000000001" customHeight="1" x14ac:dyDescent="0.25">
      <c r="A73" s="155">
        <v>20</v>
      </c>
      <c r="B73" s="286" t="s">
        <v>334</v>
      </c>
      <c r="C73" s="155" t="s">
        <v>415</v>
      </c>
      <c r="D73" s="287">
        <v>704000</v>
      </c>
      <c r="E73" s="287" t="s">
        <v>398</v>
      </c>
      <c r="F73" s="287" t="s">
        <v>398</v>
      </c>
      <c r="G73" s="287" t="s">
        <v>398</v>
      </c>
    </row>
    <row r="74" spans="1:7" s="288" customFormat="1" ht="20.100000000000001" customHeight="1" x14ac:dyDescent="0.25">
      <c r="A74" s="155">
        <v>21</v>
      </c>
      <c r="B74" s="286" t="s">
        <v>335</v>
      </c>
      <c r="C74" s="155" t="s">
        <v>415</v>
      </c>
      <c r="D74" s="287">
        <v>720000</v>
      </c>
      <c r="E74" s="287">
        <v>268000</v>
      </c>
      <c r="F74" s="287" t="s">
        <v>398</v>
      </c>
      <c r="G74" s="287" t="s">
        <v>398</v>
      </c>
    </row>
    <row r="75" spans="1:7" s="288" customFormat="1" ht="20.100000000000001" customHeight="1" x14ac:dyDescent="0.25">
      <c r="A75" s="155">
        <v>22</v>
      </c>
      <c r="B75" s="286" t="s">
        <v>336</v>
      </c>
      <c r="C75" s="155" t="s">
        <v>415</v>
      </c>
      <c r="D75" s="287">
        <v>688000</v>
      </c>
      <c r="E75" s="287">
        <v>235000</v>
      </c>
      <c r="F75" s="287" t="s">
        <v>398</v>
      </c>
      <c r="G75" s="287" t="s">
        <v>398</v>
      </c>
    </row>
    <row r="76" spans="1:7" s="288" customFormat="1" ht="20.100000000000001" customHeight="1" x14ac:dyDescent="0.25">
      <c r="A76" s="155">
        <v>23</v>
      </c>
      <c r="B76" s="286" t="s">
        <v>337</v>
      </c>
      <c r="C76" s="155" t="s">
        <v>415</v>
      </c>
      <c r="D76" s="287">
        <v>942000</v>
      </c>
      <c r="E76" s="287" t="s">
        <v>398</v>
      </c>
      <c r="F76" s="287" t="s">
        <v>398</v>
      </c>
      <c r="G76" s="287" t="s">
        <v>398</v>
      </c>
    </row>
    <row r="77" spans="1:7" s="288" customFormat="1" ht="20.100000000000001" customHeight="1" x14ac:dyDescent="0.25">
      <c r="A77" s="155">
        <v>24</v>
      </c>
      <c r="B77" s="286" t="s">
        <v>338</v>
      </c>
      <c r="C77" s="155" t="s">
        <v>415</v>
      </c>
      <c r="D77" s="287">
        <v>686000</v>
      </c>
      <c r="E77" s="287">
        <v>233000</v>
      </c>
      <c r="F77" s="287">
        <v>686000</v>
      </c>
      <c r="G77" s="287" t="s">
        <v>398</v>
      </c>
    </row>
    <row r="78" spans="1:7" s="288" customFormat="1" ht="20.100000000000001" customHeight="1" x14ac:dyDescent="0.25">
      <c r="A78" s="155">
        <v>25</v>
      </c>
      <c r="B78" s="286" t="s">
        <v>339</v>
      </c>
      <c r="C78" s="155" t="s">
        <v>415</v>
      </c>
      <c r="D78" s="287">
        <v>867000</v>
      </c>
      <c r="E78" s="287" t="s">
        <v>398</v>
      </c>
      <c r="F78" s="287" t="s">
        <v>398</v>
      </c>
      <c r="G78" s="287">
        <v>867000</v>
      </c>
    </row>
    <row r="79" spans="1:7" s="288" customFormat="1" ht="20.100000000000001" customHeight="1" x14ac:dyDescent="0.25">
      <c r="A79" s="155">
        <v>26</v>
      </c>
      <c r="B79" s="286" t="s">
        <v>340</v>
      </c>
      <c r="C79" s="155" t="s">
        <v>415</v>
      </c>
      <c r="D79" s="287">
        <v>1018000</v>
      </c>
      <c r="E79" s="287">
        <v>565000</v>
      </c>
      <c r="F79" s="287" t="s">
        <v>398</v>
      </c>
      <c r="G79" s="287" t="s">
        <v>398</v>
      </c>
    </row>
    <row r="80" spans="1:7" s="288" customFormat="1" ht="20.100000000000001" customHeight="1" x14ac:dyDescent="0.25">
      <c r="A80" s="155">
        <v>27</v>
      </c>
      <c r="B80" s="286" t="s">
        <v>341</v>
      </c>
      <c r="C80" s="155" t="s">
        <v>415</v>
      </c>
      <c r="D80" s="287">
        <v>963000</v>
      </c>
      <c r="E80" s="287" t="s">
        <v>398</v>
      </c>
      <c r="F80" s="287">
        <v>963000</v>
      </c>
      <c r="G80" s="287">
        <v>963000</v>
      </c>
    </row>
    <row r="81" spans="1:7" s="288" customFormat="1" ht="20.100000000000001" customHeight="1" x14ac:dyDescent="0.25">
      <c r="A81" s="155">
        <v>28</v>
      </c>
      <c r="B81" s="286" t="s">
        <v>342</v>
      </c>
      <c r="C81" s="155" t="s">
        <v>415</v>
      </c>
      <c r="D81" s="287">
        <v>806000</v>
      </c>
      <c r="E81" s="287" t="s">
        <v>398</v>
      </c>
      <c r="F81" s="287" t="s">
        <v>398</v>
      </c>
      <c r="G81" s="287" t="s">
        <v>398</v>
      </c>
    </row>
    <row r="82" spans="1:7" s="288" customFormat="1" ht="20.100000000000001" customHeight="1" x14ac:dyDescent="0.25">
      <c r="A82" s="155">
        <v>29</v>
      </c>
      <c r="B82" s="286" t="s">
        <v>343</v>
      </c>
      <c r="C82" s="155" t="s">
        <v>415</v>
      </c>
      <c r="D82" s="287">
        <v>704000</v>
      </c>
      <c r="E82" s="287" t="s">
        <v>398</v>
      </c>
      <c r="F82" s="287">
        <v>704000</v>
      </c>
      <c r="G82" s="287">
        <v>252000</v>
      </c>
    </row>
    <row r="83" spans="1:7" s="288" customFormat="1" ht="20.100000000000001" customHeight="1" x14ac:dyDescent="0.25">
      <c r="A83" s="155">
        <v>30</v>
      </c>
      <c r="B83" s="286" t="s">
        <v>344</v>
      </c>
      <c r="C83" s="155" t="s">
        <v>415</v>
      </c>
      <c r="D83" s="287">
        <v>979000</v>
      </c>
      <c r="E83" s="287" t="s">
        <v>398</v>
      </c>
      <c r="F83" s="287" t="s">
        <v>398</v>
      </c>
      <c r="G83" s="287" t="s">
        <v>398</v>
      </c>
    </row>
    <row r="84" spans="1:7" s="288" customFormat="1" ht="20.100000000000001" customHeight="1" x14ac:dyDescent="0.25">
      <c r="A84" s="155">
        <v>31</v>
      </c>
      <c r="B84" s="286" t="s">
        <v>345</v>
      </c>
      <c r="C84" s="155" t="s">
        <v>415</v>
      </c>
      <c r="D84" s="287">
        <v>712000</v>
      </c>
      <c r="E84" s="287">
        <v>259000</v>
      </c>
      <c r="F84" s="287" t="s">
        <v>398</v>
      </c>
      <c r="G84" s="287" t="s">
        <v>398</v>
      </c>
    </row>
    <row r="85" spans="1:7" s="288" customFormat="1" ht="20.100000000000001" customHeight="1" x14ac:dyDescent="0.25">
      <c r="A85" s="155">
        <v>32</v>
      </c>
      <c r="B85" s="286" t="s">
        <v>346</v>
      </c>
      <c r="C85" s="155" t="s">
        <v>415</v>
      </c>
      <c r="D85" s="287">
        <v>960000</v>
      </c>
      <c r="E85" s="287">
        <v>507000</v>
      </c>
      <c r="F85" s="287" t="s">
        <v>398</v>
      </c>
      <c r="G85" s="287">
        <v>960000</v>
      </c>
    </row>
    <row r="86" spans="1:7" s="288" customFormat="1" ht="20.100000000000001" customHeight="1" x14ac:dyDescent="0.25">
      <c r="A86" s="155">
        <v>33</v>
      </c>
      <c r="B86" s="286" t="s">
        <v>347</v>
      </c>
      <c r="C86" s="155" t="s">
        <v>415</v>
      </c>
      <c r="D86" s="287">
        <v>1025000</v>
      </c>
      <c r="E86" s="287" t="s">
        <v>398</v>
      </c>
      <c r="F86" s="287" t="s">
        <v>398</v>
      </c>
      <c r="G86" s="287" t="s">
        <v>398</v>
      </c>
    </row>
    <row r="87" spans="1:7" s="288" customFormat="1" ht="20.100000000000001" customHeight="1" x14ac:dyDescent="0.25">
      <c r="A87" s="155">
        <v>34</v>
      </c>
      <c r="B87" s="286" t="s">
        <v>314</v>
      </c>
      <c r="C87" s="155" t="s">
        <v>415</v>
      </c>
      <c r="D87" s="287">
        <v>400000</v>
      </c>
      <c r="E87" s="287" t="s">
        <v>398</v>
      </c>
      <c r="F87" s="287" t="s">
        <v>398</v>
      </c>
      <c r="G87" s="287" t="s">
        <v>398</v>
      </c>
    </row>
    <row r="88" spans="1:7" s="288" customFormat="1" ht="20.100000000000001" customHeight="1" x14ac:dyDescent="0.25">
      <c r="A88" s="155">
        <v>35</v>
      </c>
      <c r="B88" s="286" t="s">
        <v>315</v>
      </c>
      <c r="C88" s="155" t="s">
        <v>415</v>
      </c>
      <c r="D88" s="287">
        <v>769000</v>
      </c>
      <c r="E88" s="287">
        <v>497000</v>
      </c>
      <c r="F88" s="287" t="s">
        <v>398</v>
      </c>
      <c r="G88" s="287">
        <v>769000</v>
      </c>
    </row>
    <row r="89" spans="1:7" s="288" customFormat="1" ht="20.100000000000001" customHeight="1" x14ac:dyDescent="0.25">
      <c r="A89" s="155">
        <v>36</v>
      </c>
      <c r="B89" s="286" t="s">
        <v>348</v>
      </c>
      <c r="C89" s="155" t="s">
        <v>415</v>
      </c>
      <c r="D89" s="287">
        <v>720000</v>
      </c>
      <c r="E89" s="287" t="s">
        <v>398</v>
      </c>
      <c r="F89" s="287" t="s">
        <v>398</v>
      </c>
      <c r="G89" s="287" t="s">
        <v>398</v>
      </c>
    </row>
    <row r="90" spans="1:7" s="288" customFormat="1" ht="20.100000000000001" customHeight="1" x14ac:dyDescent="0.25">
      <c r="A90" s="155">
        <v>37</v>
      </c>
      <c r="B90" s="286" t="s">
        <v>349</v>
      </c>
      <c r="C90" s="155" t="s">
        <v>415</v>
      </c>
      <c r="D90" s="287">
        <v>746000</v>
      </c>
      <c r="E90" s="287">
        <v>495000</v>
      </c>
      <c r="F90" s="287" t="s">
        <v>398</v>
      </c>
      <c r="G90" s="287">
        <v>746000</v>
      </c>
    </row>
    <row r="91" spans="1:7" s="288" customFormat="1" ht="20.100000000000001" customHeight="1" x14ac:dyDescent="0.25">
      <c r="A91" s="155">
        <v>38</v>
      </c>
      <c r="B91" s="286" t="s">
        <v>350</v>
      </c>
      <c r="C91" s="155" t="s">
        <v>415</v>
      </c>
      <c r="D91" s="287">
        <v>512000</v>
      </c>
      <c r="E91" s="287" t="s">
        <v>398</v>
      </c>
      <c r="F91" s="287" t="s">
        <v>398</v>
      </c>
      <c r="G91" s="287" t="s">
        <v>398</v>
      </c>
    </row>
    <row r="92" spans="1:7" s="288" customFormat="1" ht="20.100000000000001" customHeight="1" x14ac:dyDescent="0.25">
      <c r="A92" s="290"/>
      <c r="C92" s="290"/>
    </row>
    <row r="93" spans="1:7" s="288" customFormat="1" ht="20.100000000000001" customHeight="1" x14ac:dyDescent="0.25">
      <c r="A93" s="290"/>
      <c r="C93" s="290"/>
    </row>
    <row r="94" spans="1:7" s="288" customFormat="1" ht="20.100000000000001" customHeight="1" x14ac:dyDescent="0.25">
      <c r="A94" s="290"/>
      <c r="C94" s="290"/>
    </row>
    <row r="95" spans="1:7" s="288" customFormat="1" x14ac:dyDescent="0.25">
      <c r="A95" s="290"/>
      <c r="C95" s="290"/>
    </row>
    <row r="96" spans="1:7" s="288" customFormat="1" x14ac:dyDescent="0.25">
      <c r="A96" s="290"/>
      <c r="C96" s="290"/>
    </row>
    <row r="97" spans="1:3" s="288" customFormat="1" x14ac:dyDescent="0.25">
      <c r="A97" s="290"/>
      <c r="C97" s="290"/>
    </row>
    <row r="98" spans="1:3" s="288" customFormat="1" x14ac:dyDescent="0.25">
      <c r="A98" s="290"/>
      <c r="C98" s="290"/>
    </row>
    <row r="99" spans="1:3" s="288" customFormat="1" x14ac:dyDescent="0.25">
      <c r="A99" s="290"/>
      <c r="C99" s="290"/>
    </row>
    <row r="100" spans="1:3" s="288" customFormat="1" x14ac:dyDescent="0.25">
      <c r="A100" s="290"/>
      <c r="C100" s="290"/>
    </row>
    <row r="101" spans="1:3" s="288" customFormat="1" x14ac:dyDescent="0.25">
      <c r="A101" s="290"/>
      <c r="C101" s="290"/>
    </row>
    <row r="102" spans="1:3" s="288" customFormat="1" x14ac:dyDescent="0.25">
      <c r="A102" s="290"/>
      <c r="C102" s="290"/>
    </row>
    <row r="103" spans="1:3" s="288" customFormat="1" x14ac:dyDescent="0.25">
      <c r="A103" s="290"/>
      <c r="C103" s="290"/>
    </row>
    <row r="104" spans="1:3" s="288" customFormat="1" x14ac:dyDescent="0.25">
      <c r="A104" s="290"/>
      <c r="C104" s="290"/>
    </row>
    <row r="105" spans="1:3" s="288" customFormat="1" x14ac:dyDescent="0.25">
      <c r="A105" s="290"/>
      <c r="C105" s="290"/>
    </row>
    <row r="106" spans="1:3" s="288" customFormat="1" x14ac:dyDescent="0.25">
      <c r="A106" s="290"/>
      <c r="C106" s="290"/>
    </row>
    <row r="107" spans="1:3" s="288" customFormat="1" x14ac:dyDescent="0.25">
      <c r="A107" s="290"/>
      <c r="C107" s="290"/>
    </row>
    <row r="108" spans="1:3" s="288" customFormat="1" x14ac:dyDescent="0.25">
      <c r="A108" s="290"/>
      <c r="C108" s="290"/>
    </row>
    <row r="109" spans="1:3" s="288" customFormat="1" x14ac:dyDescent="0.25">
      <c r="A109" s="290"/>
      <c r="C109" s="290"/>
    </row>
    <row r="110" spans="1:3" s="288" customFormat="1" x14ac:dyDescent="0.25">
      <c r="A110" s="290"/>
      <c r="C110" s="290"/>
    </row>
    <row r="111" spans="1:3" s="288" customFormat="1" x14ac:dyDescent="0.25">
      <c r="A111" s="290"/>
      <c r="C111" s="290"/>
    </row>
    <row r="112" spans="1:3" s="288" customFormat="1" x14ac:dyDescent="0.25">
      <c r="A112" s="290"/>
      <c r="C112" s="290"/>
    </row>
    <row r="113" spans="1:3" s="288" customFormat="1" x14ac:dyDescent="0.25">
      <c r="A113" s="290"/>
      <c r="C113" s="290"/>
    </row>
    <row r="114" spans="1:3" s="288" customFormat="1" x14ac:dyDescent="0.25">
      <c r="A114" s="290"/>
      <c r="C114" s="290"/>
    </row>
    <row r="115" spans="1:3" s="288" customFormat="1" x14ac:dyDescent="0.25">
      <c r="A115" s="290"/>
      <c r="C115" s="290"/>
    </row>
    <row r="116" spans="1:3" s="288" customFormat="1" x14ac:dyDescent="0.25">
      <c r="A116" s="290"/>
      <c r="C116" s="290"/>
    </row>
    <row r="117" spans="1:3" s="288" customFormat="1" x14ac:dyDescent="0.25">
      <c r="A117" s="290"/>
      <c r="C117" s="290"/>
    </row>
    <row r="118" spans="1:3" s="288" customFormat="1" x14ac:dyDescent="0.25">
      <c r="A118" s="290"/>
      <c r="C118" s="290"/>
    </row>
    <row r="119" spans="1:3" s="288" customFormat="1" x14ac:dyDescent="0.25">
      <c r="A119" s="290"/>
      <c r="C119" s="290"/>
    </row>
    <row r="120" spans="1:3" s="288" customFormat="1" x14ac:dyDescent="0.25">
      <c r="A120" s="290"/>
      <c r="C120" s="290"/>
    </row>
    <row r="121" spans="1:3" s="288" customFormat="1" x14ac:dyDescent="0.25">
      <c r="A121" s="290"/>
      <c r="C121" s="290"/>
    </row>
    <row r="122" spans="1:3" s="288" customFormat="1" x14ac:dyDescent="0.25">
      <c r="A122" s="290"/>
      <c r="C122" s="290"/>
    </row>
    <row r="123" spans="1:3" s="288" customFormat="1" x14ac:dyDescent="0.25">
      <c r="A123" s="290"/>
      <c r="C123" s="290"/>
    </row>
    <row r="124" spans="1:3" s="288" customFormat="1" x14ac:dyDescent="0.25">
      <c r="A124" s="290"/>
      <c r="C124" s="290"/>
    </row>
    <row r="125" spans="1:3" s="288" customFormat="1" x14ac:dyDescent="0.25">
      <c r="A125" s="290"/>
      <c r="C125" s="290"/>
    </row>
    <row r="126" spans="1:3" s="288" customFormat="1" x14ac:dyDescent="0.25">
      <c r="A126" s="290"/>
      <c r="C126" s="290"/>
    </row>
    <row r="127" spans="1:3" s="288" customFormat="1" x14ac:dyDescent="0.25">
      <c r="A127" s="290"/>
      <c r="C127" s="290"/>
    </row>
    <row r="128" spans="1:3" s="288" customFormat="1" x14ac:dyDescent="0.25">
      <c r="A128" s="290"/>
      <c r="C128" s="290"/>
    </row>
    <row r="129" spans="1:3" s="288" customFormat="1" x14ac:dyDescent="0.25">
      <c r="A129" s="290"/>
      <c r="C129" s="290"/>
    </row>
    <row r="130" spans="1:3" s="288" customFormat="1" x14ac:dyDescent="0.25">
      <c r="A130" s="290"/>
      <c r="C130" s="290"/>
    </row>
    <row r="131" spans="1:3" s="288" customFormat="1" x14ac:dyDescent="0.25">
      <c r="A131" s="290"/>
      <c r="C131" s="290"/>
    </row>
    <row r="132" spans="1:3" s="288" customFormat="1" x14ac:dyDescent="0.25">
      <c r="A132" s="290"/>
      <c r="C132" s="290"/>
    </row>
    <row r="133" spans="1:3" s="288" customFormat="1" x14ac:dyDescent="0.25">
      <c r="A133" s="290"/>
      <c r="C133" s="290"/>
    </row>
    <row r="134" spans="1:3" s="288" customFormat="1" x14ac:dyDescent="0.25">
      <c r="A134" s="290"/>
      <c r="C134" s="290"/>
    </row>
    <row r="135" spans="1:3" s="288" customFormat="1" x14ac:dyDescent="0.25">
      <c r="A135" s="290"/>
      <c r="C135" s="290"/>
    </row>
    <row r="136" spans="1:3" s="288" customFormat="1" x14ac:dyDescent="0.25">
      <c r="A136" s="290"/>
      <c r="C136" s="290"/>
    </row>
    <row r="137" spans="1:3" s="288" customFormat="1" x14ac:dyDescent="0.25">
      <c r="A137" s="290"/>
      <c r="C137" s="290"/>
    </row>
    <row r="138" spans="1:3" s="288" customFormat="1" x14ac:dyDescent="0.25">
      <c r="A138" s="290"/>
      <c r="C138" s="290"/>
    </row>
    <row r="139" spans="1:3" s="288" customFormat="1" x14ac:dyDescent="0.25">
      <c r="A139" s="290"/>
      <c r="C139" s="290"/>
    </row>
    <row r="140" spans="1:3" s="288" customFormat="1" x14ac:dyDescent="0.25">
      <c r="A140" s="290"/>
      <c r="C140" s="290"/>
    </row>
    <row r="141" spans="1:3" s="288" customFormat="1" x14ac:dyDescent="0.25">
      <c r="A141" s="290"/>
      <c r="C141" s="290"/>
    </row>
    <row r="142" spans="1:3" s="288" customFormat="1" x14ac:dyDescent="0.25">
      <c r="A142" s="290"/>
      <c r="C142" s="290"/>
    </row>
    <row r="143" spans="1:3" s="288" customFormat="1" x14ac:dyDescent="0.25">
      <c r="A143" s="290"/>
      <c r="C143" s="290"/>
    </row>
    <row r="144" spans="1:3" s="288" customFormat="1" x14ac:dyDescent="0.25">
      <c r="A144" s="290"/>
      <c r="C144" s="290"/>
    </row>
    <row r="145" spans="1:3" s="288" customFormat="1" x14ac:dyDescent="0.25">
      <c r="A145" s="290"/>
      <c r="C145" s="290"/>
    </row>
    <row r="146" spans="1:3" s="288" customFormat="1" x14ac:dyDescent="0.25">
      <c r="A146" s="290"/>
      <c r="C146" s="290"/>
    </row>
    <row r="147" spans="1:3" s="288" customFormat="1" x14ac:dyDescent="0.25">
      <c r="A147" s="290"/>
      <c r="C147" s="290"/>
    </row>
    <row r="148" spans="1:3" s="288" customFormat="1" x14ac:dyDescent="0.25">
      <c r="A148" s="290"/>
      <c r="C148" s="290"/>
    </row>
    <row r="149" spans="1:3" s="288" customFormat="1" x14ac:dyDescent="0.25">
      <c r="A149" s="290"/>
      <c r="C149" s="290"/>
    </row>
    <row r="150" spans="1:3" s="288" customFormat="1" x14ac:dyDescent="0.25">
      <c r="A150" s="290"/>
      <c r="C150" s="290"/>
    </row>
    <row r="151" spans="1:3" s="288" customFormat="1" x14ac:dyDescent="0.25">
      <c r="A151" s="290"/>
      <c r="C151" s="290"/>
    </row>
    <row r="152" spans="1:3" s="288" customFormat="1" x14ac:dyDescent="0.25">
      <c r="A152" s="290"/>
      <c r="C152" s="290"/>
    </row>
    <row r="153" spans="1:3" s="288" customFormat="1" x14ac:dyDescent="0.25">
      <c r="A153" s="290"/>
      <c r="C153" s="290"/>
    </row>
    <row r="154" spans="1:3" s="288" customFormat="1" x14ac:dyDescent="0.25">
      <c r="A154" s="290"/>
      <c r="C154" s="290"/>
    </row>
    <row r="155" spans="1:3" s="288" customFormat="1" x14ac:dyDescent="0.25">
      <c r="A155" s="290"/>
      <c r="C155" s="290"/>
    </row>
    <row r="156" spans="1:3" s="288" customFormat="1" x14ac:dyDescent="0.25">
      <c r="A156" s="290"/>
      <c r="C156" s="290"/>
    </row>
    <row r="157" spans="1:3" s="288" customFormat="1" x14ac:dyDescent="0.25">
      <c r="A157" s="290"/>
      <c r="C157" s="290"/>
    </row>
    <row r="158" spans="1:3" s="288" customFormat="1" x14ac:dyDescent="0.25">
      <c r="A158" s="290"/>
      <c r="C158" s="290"/>
    </row>
    <row r="159" spans="1:3" s="288" customFormat="1" x14ac:dyDescent="0.25">
      <c r="A159" s="290"/>
      <c r="C159" s="290"/>
    </row>
    <row r="160" spans="1:3" s="288" customFormat="1" x14ac:dyDescent="0.25">
      <c r="A160" s="290"/>
      <c r="C160" s="290"/>
    </row>
    <row r="161" spans="1:3" s="288" customFormat="1" x14ac:dyDescent="0.25">
      <c r="A161" s="290"/>
      <c r="C161" s="290"/>
    </row>
    <row r="162" spans="1:3" s="288" customFormat="1" x14ac:dyDescent="0.25">
      <c r="A162" s="290"/>
      <c r="C162" s="290"/>
    </row>
    <row r="163" spans="1:3" s="288" customFormat="1" x14ac:dyDescent="0.25">
      <c r="A163" s="290"/>
      <c r="C163" s="290"/>
    </row>
    <row r="164" spans="1:3" s="288" customFormat="1" x14ac:dyDescent="0.25">
      <c r="A164" s="290"/>
      <c r="C164" s="290"/>
    </row>
    <row r="165" spans="1:3" s="288" customFormat="1" x14ac:dyDescent="0.25">
      <c r="A165" s="290"/>
      <c r="C165" s="290"/>
    </row>
    <row r="166" spans="1:3" s="288" customFormat="1" x14ac:dyDescent="0.25">
      <c r="A166" s="290"/>
      <c r="C166" s="290"/>
    </row>
    <row r="167" spans="1:3" s="288" customFormat="1" x14ac:dyDescent="0.25">
      <c r="A167" s="290"/>
      <c r="C167" s="290"/>
    </row>
    <row r="168" spans="1:3" s="288" customFormat="1" x14ac:dyDescent="0.25">
      <c r="A168" s="290"/>
      <c r="C168" s="290"/>
    </row>
    <row r="169" spans="1:3" s="288" customFormat="1" x14ac:dyDescent="0.25">
      <c r="A169" s="290"/>
      <c r="C169" s="290"/>
    </row>
    <row r="170" spans="1:3" s="288" customFormat="1" x14ac:dyDescent="0.25">
      <c r="A170" s="290"/>
      <c r="C170" s="290"/>
    </row>
    <row r="171" spans="1:3" s="288" customFormat="1" x14ac:dyDescent="0.25">
      <c r="A171" s="290"/>
      <c r="C171" s="290"/>
    </row>
    <row r="172" spans="1:3" s="288" customFormat="1" x14ac:dyDescent="0.25">
      <c r="A172" s="290"/>
      <c r="C172" s="290"/>
    </row>
    <row r="173" spans="1:3" s="288" customFormat="1" x14ac:dyDescent="0.25">
      <c r="A173" s="290"/>
      <c r="C173" s="290"/>
    </row>
    <row r="174" spans="1:3" s="288" customFormat="1" x14ac:dyDescent="0.25">
      <c r="A174" s="290"/>
      <c r="C174" s="290"/>
    </row>
    <row r="175" spans="1:3" s="288" customFormat="1" x14ac:dyDescent="0.25">
      <c r="A175" s="290"/>
      <c r="C175" s="290"/>
    </row>
    <row r="176" spans="1:3" s="288" customFormat="1" x14ac:dyDescent="0.25">
      <c r="A176" s="290"/>
      <c r="C176" s="290"/>
    </row>
    <row r="177" spans="1:3" s="288" customFormat="1" x14ac:dyDescent="0.25">
      <c r="A177" s="290"/>
      <c r="C177" s="290"/>
    </row>
    <row r="178" spans="1:3" s="288" customFormat="1" x14ac:dyDescent="0.25">
      <c r="A178" s="290"/>
      <c r="C178" s="290"/>
    </row>
    <row r="179" spans="1:3" s="288" customFormat="1" x14ac:dyDescent="0.25">
      <c r="A179" s="290"/>
      <c r="C179" s="290"/>
    </row>
    <row r="180" spans="1:3" s="288" customFormat="1" x14ac:dyDescent="0.25">
      <c r="A180" s="290"/>
      <c r="C180" s="290"/>
    </row>
    <row r="181" spans="1:3" s="288" customFormat="1" x14ac:dyDescent="0.25">
      <c r="A181" s="290"/>
      <c r="C181" s="290"/>
    </row>
    <row r="182" spans="1:3" s="288" customFormat="1" x14ac:dyDescent="0.25">
      <c r="A182" s="290"/>
      <c r="C182" s="290"/>
    </row>
    <row r="183" spans="1:3" s="288" customFormat="1" x14ac:dyDescent="0.25">
      <c r="A183" s="290"/>
      <c r="C183" s="290"/>
    </row>
    <row r="184" spans="1:3" s="288" customFormat="1" x14ac:dyDescent="0.25">
      <c r="A184" s="290"/>
      <c r="C184" s="290"/>
    </row>
    <row r="185" spans="1:3" s="288" customFormat="1" x14ac:dyDescent="0.25">
      <c r="A185" s="290"/>
      <c r="C185" s="290"/>
    </row>
    <row r="186" spans="1:3" s="288" customFormat="1" x14ac:dyDescent="0.25">
      <c r="A186" s="290"/>
      <c r="C186" s="290"/>
    </row>
    <row r="187" spans="1:3" s="288" customFormat="1" x14ac:dyDescent="0.25">
      <c r="A187" s="290"/>
      <c r="C187" s="290"/>
    </row>
    <row r="188" spans="1:3" s="288" customFormat="1" x14ac:dyDescent="0.25">
      <c r="A188" s="290"/>
      <c r="C188" s="290"/>
    </row>
    <row r="189" spans="1:3" s="288" customFormat="1" x14ac:dyDescent="0.25">
      <c r="A189" s="290"/>
      <c r="C189" s="290"/>
    </row>
    <row r="190" spans="1:3" s="288" customFormat="1" x14ac:dyDescent="0.25">
      <c r="A190" s="290"/>
      <c r="C190" s="290"/>
    </row>
    <row r="191" spans="1:3" s="288" customFormat="1" x14ac:dyDescent="0.25">
      <c r="A191" s="290"/>
      <c r="C191" s="290"/>
    </row>
    <row r="192" spans="1:3" s="288" customFormat="1" x14ac:dyDescent="0.25">
      <c r="A192" s="290"/>
      <c r="C192" s="290"/>
    </row>
    <row r="193" spans="1:3" s="288" customFormat="1" x14ac:dyDescent="0.25">
      <c r="A193" s="290"/>
      <c r="C193" s="290"/>
    </row>
    <row r="194" spans="1:3" s="288" customFormat="1" x14ac:dyDescent="0.25">
      <c r="A194" s="290"/>
      <c r="C194" s="290"/>
    </row>
    <row r="195" spans="1:3" s="288" customFormat="1" x14ac:dyDescent="0.25">
      <c r="A195" s="290"/>
      <c r="C195" s="290"/>
    </row>
    <row r="196" spans="1:3" s="288" customFormat="1" x14ac:dyDescent="0.25">
      <c r="A196" s="290"/>
      <c r="C196" s="290"/>
    </row>
    <row r="197" spans="1:3" s="288" customFormat="1" x14ac:dyDescent="0.25">
      <c r="A197" s="290"/>
      <c r="C197" s="290"/>
    </row>
    <row r="198" spans="1:3" s="288" customFormat="1" x14ac:dyDescent="0.25">
      <c r="A198" s="290"/>
      <c r="C198" s="290"/>
    </row>
    <row r="199" spans="1:3" s="288" customFormat="1" x14ac:dyDescent="0.25">
      <c r="A199" s="290"/>
      <c r="C199" s="290"/>
    </row>
    <row r="200" spans="1:3" s="288" customFormat="1" x14ac:dyDescent="0.25">
      <c r="A200" s="290"/>
      <c r="C200" s="290"/>
    </row>
    <row r="201" spans="1:3" s="288" customFormat="1" x14ac:dyDescent="0.25">
      <c r="A201" s="290"/>
      <c r="C201" s="290"/>
    </row>
    <row r="202" spans="1:3" s="288" customFormat="1" x14ac:dyDescent="0.25">
      <c r="A202" s="290"/>
      <c r="C202" s="290"/>
    </row>
    <row r="203" spans="1:3" s="288" customFormat="1" x14ac:dyDescent="0.25">
      <c r="A203" s="290"/>
      <c r="C203" s="290"/>
    </row>
    <row r="204" spans="1:3" s="288" customFormat="1" x14ac:dyDescent="0.25">
      <c r="A204" s="290"/>
      <c r="C204" s="290"/>
    </row>
    <row r="205" spans="1:3" s="288" customFormat="1" x14ac:dyDescent="0.25">
      <c r="A205" s="290"/>
      <c r="C205" s="290"/>
    </row>
    <row r="206" spans="1:3" s="288" customFormat="1" x14ac:dyDescent="0.25">
      <c r="A206" s="290"/>
      <c r="C206" s="290"/>
    </row>
  </sheetData>
  <mergeCells count="14">
    <mergeCell ref="F7:F8"/>
    <mergeCell ref="G7:G8"/>
    <mergeCell ref="B9:G9"/>
    <mergeCell ref="B14:G14"/>
    <mergeCell ref="B53:G53"/>
    <mergeCell ref="A1:G1"/>
    <mergeCell ref="A2:G2"/>
    <mergeCell ref="A3:G3"/>
    <mergeCell ref="A4:G4"/>
    <mergeCell ref="A6:A8"/>
    <mergeCell ref="B6:B8"/>
    <mergeCell ref="C6:C8"/>
    <mergeCell ref="D6:G6"/>
    <mergeCell ref="D7:E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workbookViewId="0">
      <selection sqref="A1:F1"/>
    </sheetView>
  </sheetViews>
  <sheetFormatPr defaultRowHeight="15.75" x14ac:dyDescent="0.25"/>
  <cols>
    <col min="1" max="1" width="4.375" style="284" customWidth="1"/>
    <col min="2" max="2" width="20.125" style="281" bestFit="1" customWidth="1"/>
    <col min="3" max="3" width="8.375" style="284" customWidth="1"/>
    <col min="4" max="6" width="13.625" style="298" customWidth="1"/>
    <col min="7" max="16384" width="9" style="281"/>
  </cols>
  <sheetData>
    <row r="1" spans="1:6" ht="20.100000000000001" customHeight="1" x14ac:dyDescent="0.25">
      <c r="A1" s="280" t="s">
        <v>427</v>
      </c>
      <c r="B1" s="280"/>
      <c r="C1" s="280"/>
      <c r="D1" s="280"/>
      <c r="E1" s="280"/>
      <c r="F1" s="280"/>
    </row>
    <row r="2" spans="1:6" ht="50.25" customHeight="1" x14ac:dyDescent="0.25">
      <c r="A2" s="307" t="str">
        <f>'PLV-RỪNG TỰ NHIÊN'!A2:G2</f>
        <v>(Kèm theo Quyết định số:        /2026/QĐ-UBND ngày     tháng    năm 2026  của Ủy ban nhân dân tỉnh Lai Châu)</v>
      </c>
      <c r="B2" s="307"/>
      <c r="C2" s="307"/>
      <c r="D2" s="307"/>
      <c r="E2" s="307"/>
      <c r="F2" s="307"/>
    </row>
    <row r="3" spans="1:6" ht="20.100000000000001" customHeight="1" x14ac:dyDescent="0.25">
      <c r="A3" s="302" t="s">
        <v>400</v>
      </c>
      <c r="B3" s="302"/>
      <c r="C3" s="302"/>
      <c r="D3" s="302"/>
      <c r="E3" s="302"/>
      <c r="F3" s="302"/>
    </row>
    <row r="4" spans="1:6" ht="3" customHeight="1" x14ac:dyDescent="0.25">
      <c r="A4" s="303"/>
      <c r="B4" s="303"/>
      <c r="C4" s="303"/>
      <c r="D4" s="303"/>
      <c r="E4" s="303"/>
      <c r="F4" s="303"/>
    </row>
    <row r="5" spans="1:6" ht="20.100000000000001" customHeight="1" x14ac:dyDescent="0.25">
      <c r="A5" s="272" t="s">
        <v>264</v>
      </c>
      <c r="B5" s="272" t="s">
        <v>401</v>
      </c>
      <c r="C5" s="272" t="s">
        <v>391</v>
      </c>
      <c r="D5" s="293" t="s">
        <v>402</v>
      </c>
      <c r="E5" s="293"/>
      <c r="F5" s="293"/>
    </row>
    <row r="6" spans="1:6" ht="47.25" x14ac:dyDescent="0.25">
      <c r="A6" s="272"/>
      <c r="B6" s="272"/>
      <c r="C6" s="272"/>
      <c r="D6" s="294" t="s">
        <v>403</v>
      </c>
      <c r="E6" s="294" t="s">
        <v>404</v>
      </c>
      <c r="F6" s="294" t="s">
        <v>405</v>
      </c>
    </row>
    <row r="7" spans="1:6" s="285" customFormat="1" ht="20.100000000000001" customHeight="1" x14ac:dyDescent="0.25">
      <c r="A7" s="152" t="s">
        <v>310</v>
      </c>
      <c r="B7" s="304" t="s">
        <v>352</v>
      </c>
      <c r="C7" s="305"/>
      <c r="D7" s="305"/>
      <c r="E7" s="305"/>
      <c r="F7" s="306"/>
    </row>
    <row r="8" spans="1:6" s="285" customFormat="1" ht="20.100000000000001" customHeight="1" x14ac:dyDescent="0.25">
      <c r="A8" s="152">
        <v>1</v>
      </c>
      <c r="B8" s="138" t="s">
        <v>320</v>
      </c>
      <c r="C8" s="152"/>
      <c r="D8" s="289"/>
      <c r="E8" s="289"/>
      <c r="F8" s="289"/>
    </row>
    <row r="9" spans="1:6" s="288" customFormat="1" ht="20.100000000000001" customHeight="1" x14ac:dyDescent="0.25">
      <c r="A9" s="155"/>
      <c r="B9" s="286" t="s">
        <v>353</v>
      </c>
      <c r="C9" s="155" t="str">
        <f>IF(A9="","đồng/ha","")</f>
        <v>đồng/ha</v>
      </c>
      <c r="D9" s="287">
        <v>87583000</v>
      </c>
      <c r="E9" s="287">
        <v>110213000</v>
      </c>
      <c r="F9" s="287">
        <v>123469000</v>
      </c>
    </row>
    <row r="10" spans="1:6" s="285" customFormat="1" ht="20.100000000000001" customHeight="1" x14ac:dyDescent="0.25">
      <c r="A10" s="152">
        <v>2</v>
      </c>
      <c r="B10" s="138" t="s">
        <v>326</v>
      </c>
      <c r="C10" s="155" t="str">
        <f t="shared" ref="C10:C57" si="0">IF(A10="","đồng/ha","")</f>
        <v/>
      </c>
      <c r="D10" s="289" t="s">
        <v>398</v>
      </c>
      <c r="E10" s="289" t="s">
        <v>398</v>
      </c>
      <c r="F10" s="289" t="s">
        <v>398</v>
      </c>
    </row>
    <row r="11" spans="1:6" s="288" customFormat="1" ht="20.100000000000001" customHeight="1" x14ac:dyDescent="0.25">
      <c r="A11" s="155"/>
      <c r="B11" s="286" t="s">
        <v>354</v>
      </c>
      <c r="C11" s="155" t="str">
        <f t="shared" si="0"/>
        <v>đồng/ha</v>
      </c>
      <c r="D11" s="287">
        <v>51108000</v>
      </c>
      <c r="E11" s="287">
        <v>64367000</v>
      </c>
      <c r="F11" s="287">
        <v>72177000</v>
      </c>
    </row>
    <row r="12" spans="1:6" s="288" customFormat="1" ht="20.100000000000001" customHeight="1" x14ac:dyDescent="0.25">
      <c r="A12" s="155"/>
      <c r="B12" s="286" t="s">
        <v>353</v>
      </c>
      <c r="C12" s="155" t="str">
        <f t="shared" si="0"/>
        <v>đồng/ha</v>
      </c>
      <c r="D12" s="287">
        <v>69952000</v>
      </c>
      <c r="E12" s="287">
        <v>87847000</v>
      </c>
      <c r="F12" s="287">
        <v>318053000</v>
      </c>
    </row>
    <row r="13" spans="1:6" s="285" customFormat="1" ht="20.100000000000001" customHeight="1" x14ac:dyDescent="0.25">
      <c r="A13" s="152">
        <v>3</v>
      </c>
      <c r="B13" s="138" t="s">
        <v>330</v>
      </c>
      <c r="C13" s="155" t="str">
        <f t="shared" si="0"/>
        <v/>
      </c>
      <c r="D13" s="289" t="s">
        <v>398</v>
      </c>
      <c r="E13" s="289" t="s">
        <v>398</v>
      </c>
      <c r="F13" s="289" t="s">
        <v>398</v>
      </c>
    </row>
    <row r="14" spans="1:6" s="288" customFormat="1" ht="20.100000000000001" customHeight="1" x14ac:dyDescent="0.25">
      <c r="A14" s="155"/>
      <c r="B14" s="286" t="s">
        <v>354</v>
      </c>
      <c r="C14" s="155" t="str">
        <f t="shared" si="0"/>
        <v>đồng/ha</v>
      </c>
      <c r="D14" s="287">
        <v>51191000</v>
      </c>
      <c r="E14" s="287">
        <v>64599000</v>
      </c>
      <c r="F14" s="287">
        <v>72602000</v>
      </c>
    </row>
    <row r="15" spans="1:6" s="288" customFormat="1" ht="20.100000000000001" customHeight="1" x14ac:dyDescent="0.25">
      <c r="A15" s="155"/>
      <c r="B15" s="286" t="s">
        <v>353</v>
      </c>
      <c r="C15" s="155" t="str">
        <f t="shared" si="0"/>
        <v>đồng/ha</v>
      </c>
      <c r="D15" s="287">
        <v>70034000</v>
      </c>
      <c r="E15" s="287">
        <v>88079000</v>
      </c>
      <c r="F15" s="287">
        <v>318478000</v>
      </c>
    </row>
    <row r="16" spans="1:6" s="285" customFormat="1" ht="20.100000000000001" customHeight="1" x14ac:dyDescent="0.25">
      <c r="A16" s="152">
        <v>4</v>
      </c>
      <c r="B16" s="138" t="s">
        <v>333</v>
      </c>
      <c r="C16" s="155" t="str">
        <f t="shared" si="0"/>
        <v/>
      </c>
      <c r="D16" s="289" t="s">
        <v>398</v>
      </c>
      <c r="E16" s="289" t="s">
        <v>398</v>
      </c>
      <c r="F16" s="289" t="s">
        <v>398</v>
      </c>
    </row>
    <row r="17" spans="1:6" s="288" customFormat="1" ht="20.100000000000001" customHeight="1" x14ac:dyDescent="0.25">
      <c r="A17" s="155"/>
      <c r="B17" s="286" t="s">
        <v>354</v>
      </c>
      <c r="C17" s="155" t="str">
        <f t="shared" si="0"/>
        <v>đồng/ha</v>
      </c>
      <c r="D17" s="287">
        <v>51195000</v>
      </c>
      <c r="E17" s="287">
        <v>64612000</v>
      </c>
      <c r="F17" s="287">
        <v>72626000</v>
      </c>
    </row>
    <row r="18" spans="1:6" s="288" customFormat="1" ht="20.100000000000001" customHeight="1" x14ac:dyDescent="0.25">
      <c r="A18" s="155"/>
      <c r="B18" s="286" t="s">
        <v>353</v>
      </c>
      <c r="C18" s="155" t="str">
        <f t="shared" si="0"/>
        <v>đồng/ha</v>
      </c>
      <c r="D18" s="287">
        <v>70039000</v>
      </c>
      <c r="E18" s="287">
        <v>88092000</v>
      </c>
      <c r="F18" s="287">
        <v>318502000</v>
      </c>
    </row>
    <row r="19" spans="1:6" s="285" customFormat="1" ht="20.100000000000001" customHeight="1" x14ac:dyDescent="0.25">
      <c r="A19" s="152">
        <v>5</v>
      </c>
      <c r="B19" s="138" t="s">
        <v>348</v>
      </c>
      <c r="C19" s="155" t="str">
        <f t="shared" si="0"/>
        <v/>
      </c>
      <c r="D19" s="289" t="s">
        <v>398</v>
      </c>
      <c r="E19" s="289" t="s">
        <v>398</v>
      </c>
      <c r="F19" s="289" t="s">
        <v>398</v>
      </c>
    </row>
    <row r="20" spans="1:6" s="288" customFormat="1" ht="20.100000000000001" customHeight="1" x14ac:dyDescent="0.25">
      <c r="A20" s="155"/>
      <c r="B20" s="286" t="s">
        <v>354</v>
      </c>
      <c r="C20" s="155" t="str">
        <f t="shared" si="0"/>
        <v>đồng/ha</v>
      </c>
      <c r="D20" s="287">
        <v>51168000</v>
      </c>
      <c r="E20" s="287">
        <v>64535000</v>
      </c>
      <c r="F20" s="287">
        <v>72485000</v>
      </c>
    </row>
    <row r="21" spans="1:6" s="288" customFormat="1" ht="20.100000000000001" customHeight="1" x14ac:dyDescent="0.25">
      <c r="A21" s="155"/>
      <c r="B21" s="286" t="s">
        <v>353</v>
      </c>
      <c r="C21" s="155" t="str">
        <f t="shared" si="0"/>
        <v>đồng/ha</v>
      </c>
      <c r="D21" s="287">
        <v>70012000</v>
      </c>
      <c r="E21" s="287">
        <v>88015000</v>
      </c>
      <c r="F21" s="287">
        <v>318361000</v>
      </c>
    </row>
    <row r="22" spans="1:6" s="285" customFormat="1" ht="20.100000000000001" customHeight="1" x14ac:dyDescent="0.25">
      <c r="A22" s="152" t="s">
        <v>316</v>
      </c>
      <c r="B22" s="299" t="s">
        <v>355</v>
      </c>
      <c r="C22" s="300"/>
      <c r="D22" s="300"/>
      <c r="E22" s="300"/>
      <c r="F22" s="301"/>
    </row>
    <row r="23" spans="1:6" s="285" customFormat="1" ht="20.100000000000001" customHeight="1" x14ac:dyDescent="0.25">
      <c r="A23" s="152">
        <v>1</v>
      </c>
      <c r="B23" s="138" t="s">
        <v>319</v>
      </c>
      <c r="C23" s="155" t="str">
        <f t="shared" si="0"/>
        <v/>
      </c>
      <c r="D23" s="289" t="s">
        <v>398</v>
      </c>
      <c r="E23" s="289" t="s">
        <v>398</v>
      </c>
      <c r="F23" s="289" t="s">
        <v>398</v>
      </c>
    </row>
    <row r="24" spans="1:6" s="288" customFormat="1" ht="20.100000000000001" customHeight="1" x14ac:dyDescent="0.25">
      <c r="A24" s="155"/>
      <c r="B24" s="286" t="s">
        <v>354</v>
      </c>
      <c r="C24" s="155" t="str">
        <f t="shared" si="0"/>
        <v>đồng/ha</v>
      </c>
      <c r="D24" s="287">
        <v>82644000</v>
      </c>
      <c r="E24" s="287">
        <v>103716000</v>
      </c>
      <c r="F24" s="287">
        <v>115831000</v>
      </c>
    </row>
    <row r="25" spans="1:6" s="288" customFormat="1" ht="20.100000000000001" customHeight="1" x14ac:dyDescent="0.25">
      <c r="A25" s="155"/>
      <c r="B25" s="286" t="s">
        <v>353</v>
      </c>
      <c r="C25" s="155" t="str">
        <f t="shared" si="0"/>
        <v>đồng/ha</v>
      </c>
      <c r="D25" s="287">
        <v>78355000</v>
      </c>
      <c r="E25" s="287">
        <v>98372000</v>
      </c>
      <c r="F25" s="287">
        <v>109912000</v>
      </c>
    </row>
    <row r="26" spans="1:6" s="285" customFormat="1" ht="20.100000000000001" customHeight="1" x14ac:dyDescent="0.25">
      <c r="A26" s="152">
        <v>2</v>
      </c>
      <c r="B26" s="138" t="s">
        <v>320</v>
      </c>
      <c r="C26" s="155" t="str">
        <f t="shared" si="0"/>
        <v/>
      </c>
      <c r="D26" s="289" t="s">
        <v>398</v>
      </c>
      <c r="E26" s="289" t="s">
        <v>398</v>
      </c>
      <c r="F26" s="289" t="s">
        <v>398</v>
      </c>
    </row>
    <row r="27" spans="1:6" s="288" customFormat="1" ht="20.100000000000001" customHeight="1" x14ac:dyDescent="0.25">
      <c r="A27" s="155"/>
      <c r="B27" s="286" t="s">
        <v>354</v>
      </c>
      <c r="C27" s="155" t="str">
        <f t="shared" si="0"/>
        <v>đồng/ha</v>
      </c>
      <c r="D27" s="287">
        <v>82637000</v>
      </c>
      <c r="E27" s="287">
        <v>103698000</v>
      </c>
      <c r="F27" s="287">
        <v>115798000</v>
      </c>
    </row>
    <row r="28" spans="1:6" s="288" customFormat="1" ht="20.100000000000001" customHeight="1" x14ac:dyDescent="0.25">
      <c r="A28" s="155"/>
      <c r="B28" s="286" t="s">
        <v>353</v>
      </c>
      <c r="C28" s="155" t="str">
        <f t="shared" si="0"/>
        <v>đồng/ha</v>
      </c>
      <c r="D28" s="287">
        <v>78349000</v>
      </c>
      <c r="E28" s="287">
        <v>98354000</v>
      </c>
      <c r="F28" s="287">
        <v>109879000</v>
      </c>
    </row>
    <row r="29" spans="1:6" s="285" customFormat="1" ht="20.100000000000001" customHeight="1" x14ac:dyDescent="0.25">
      <c r="A29" s="152">
        <v>3</v>
      </c>
      <c r="B29" s="138" t="s">
        <v>326</v>
      </c>
      <c r="C29" s="155" t="str">
        <f t="shared" si="0"/>
        <v/>
      </c>
      <c r="D29" s="289" t="s">
        <v>398</v>
      </c>
      <c r="E29" s="289" t="s">
        <v>398</v>
      </c>
      <c r="F29" s="289" t="s">
        <v>398</v>
      </c>
    </row>
    <row r="30" spans="1:6" s="288" customFormat="1" ht="20.100000000000001" customHeight="1" x14ac:dyDescent="0.25">
      <c r="A30" s="155"/>
      <c r="B30" s="286" t="s">
        <v>354</v>
      </c>
      <c r="C30" s="155" t="str">
        <f t="shared" si="0"/>
        <v>đồng/ha</v>
      </c>
      <c r="D30" s="287">
        <v>51112000</v>
      </c>
      <c r="E30" s="287">
        <v>64378000</v>
      </c>
      <c r="F30" s="287">
        <v>72198000</v>
      </c>
    </row>
    <row r="31" spans="1:6" s="288" customFormat="1" ht="20.100000000000001" customHeight="1" x14ac:dyDescent="0.25">
      <c r="A31" s="155"/>
      <c r="B31" s="286" t="s">
        <v>353</v>
      </c>
      <c r="C31" s="155" t="str">
        <f t="shared" si="0"/>
        <v>đồng/ha</v>
      </c>
      <c r="D31" s="287">
        <v>93129000</v>
      </c>
      <c r="E31" s="287">
        <v>116733000</v>
      </c>
      <c r="F31" s="287">
        <v>130185000</v>
      </c>
    </row>
    <row r="32" spans="1:6" s="285" customFormat="1" ht="20.100000000000001" customHeight="1" x14ac:dyDescent="0.25">
      <c r="A32" s="152">
        <v>4</v>
      </c>
      <c r="B32" s="138" t="s">
        <v>327</v>
      </c>
      <c r="C32" s="155" t="str">
        <f t="shared" si="0"/>
        <v/>
      </c>
      <c r="D32" s="289" t="s">
        <v>398</v>
      </c>
      <c r="E32" s="289" t="s">
        <v>398</v>
      </c>
      <c r="F32" s="289" t="s">
        <v>398</v>
      </c>
    </row>
    <row r="33" spans="1:6" s="288" customFormat="1" ht="20.100000000000001" customHeight="1" x14ac:dyDescent="0.25">
      <c r="A33" s="155"/>
      <c r="B33" s="286" t="s">
        <v>353</v>
      </c>
      <c r="C33" s="155" t="str">
        <f t="shared" si="0"/>
        <v>đồng/ha</v>
      </c>
      <c r="D33" s="287">
        <v>96929000</v>
      </c>
      <c r="E33" s="287">
        <v>121368000</v>
      </c>
      <c r="F33" s="287">
        <v>135191000</v>
      </c>
    </row>
    <row r="34" spans="1:6" s="285" customFormat="1" ht="20.100000000000001" customHeight="1" x14ac:dyDescent="0.25">
      <c r="A34" s="152">
        <v>5</v>
      </c>
      <c r="B34" s="138" t="s">
        <v>328</v>
      </c>
      <c r="C34" s="155" t="str">
        <f t="shared" si="0"/>
        <v/>
      </c>
      <c r="D34" s="289" t="s">
        <v>398</v>
      </c>
      <c r="E34" s="289" t="s">
        <v>398</v>
      </c>
      <c r="F34" s="289" t="s">
        <v>398</v>
      </c>
    </row>
    <row r="35" spans="1:6" s="288" customFormat="1" ht="20.100000000000001" customHeight="1" x14ac:dyDescent="0.25">
      <c r="A35" s="155"/>
      <c r="B35" s="286" t="s">
        <v>354</v>
      </c>
      <c r="C35" s="155" t="str">
        <f t="shared" si="0"/>
        <v>đồng/ha</v>
      </c>
      <c r="D35" s="287">
        <v>82654000</v>
      </c>
      <c r="E35" s="287">
        <v>103746000</v>
      </c>
      <c r="F35" s="287">
        <v>115886000</v>
      </c>
    </row>
    <row r="36" spans="1:6" s="288" customFormat="1" ht="20.100000000000001" customHeight="1" x14ac:dyDescent="0.25">
      <c r="A36" s="155"/>
      <c r="B36" s="286" t="s">
        <v>353</v>
      </c>
      <c r="C36" s="155" t="str">
        <f t="shared" si="0"/>
        <v>đồng/ha</v>
      </c>
      <c r="D36" s="287">
        <v>78366000</v>
      </c>
      <c r="E36" s="287">
        <v>98402000</v>
      </c>
      <c r="F36" s="287">
        <v>109967000</v>
      </c>
    </row>
    <row r="37" spans="1:6" s="285" customFormat="1" ht="20.100000000000001" customHeight="1" x14ac:dyDescent="0.25">
      <c r="A37" s="152">
        <v>6</v>
      </c>
      <c r="B37" s="138" t="s">
        <v>313</v>
      </c>
      <c r="C37" s="155" t="str">
        <f t="shared" si="0"/>
        <v/>
      </c>
      <c r="D37" s="289" t="s">
        <v>398</v>
      </c>
      <c r="E37" s="289" t="s">
        <v>398</v>
      </c>
      <c r="F37" s="289" t="s">
        <v>398</v>
      </c>
    </row>
    <row r="38" spans="1:6" ht="20.100000000000001" customHeight="1" x14ac:dyDescent="0.25">
      <c r="A38" s="295"/>
      <c r="B38" s="296" t="s">
        <v>353</v>
      </c>
      <c r="C38" s="155" t="str">
        <f t="shared" si="0"/>
        <v>đồng/ha</v>
      </c>
      <c r="D38" s="297">
        <v>78024000</v>
      </c>
      <c r="E38" s="297">
        <v>97945000</v>
      </c>
      <c r="F38" s="297">
        <v>109420000</v>
      </c>
    </row>
    <row r="39" spans="1:6" s="285" customFormat="1" ht="20.100000000000001" customHeight="1" x14ac:dyDescent="0.25">
      <c r="A39" s="152">
        <v>7</v>
      </c>
      <c r="B39" s="138" t="s">
        <v>330</v>
      </c>
      <c r="C39" s="155" t="str">
        <f t="shared" si="0"/>
        <v/>
      </c>
      <c r="D39" s="289" t="s">
        <v>398</v>
      </c>
      <c r="E39" s="289" t="s">
        <v>398</v>
      </c>
      <c r="F39" s="289" t="s">
        <v>398</v>
      </c>
    </row>
    <row r="40" spans="1:6" ht="20.100000000000001" customHeight="1" x14ac:dyDescent="0.25">
      <c r="A40" s="295"/>
      <c r="B40" s="296" t="s">
        <v>354</v>
      </c>
      <c r="C40" s="155" t="str">
        <f t="shared" si="0"/>
        <v>đồng/ha</v>
      </c>
      <c r="D40" s="297">
        <v>51176000</v>
      </c>
      <c r="E40" s="297">
        <v>64557000</v>
      </c>
      <c r="F40" s="297">
        <v>72525000</v>
      </c>
    </row>
    <row r="41" spans="1:6" ht="20.100000000000001" customHeight="1" x14ac:dyDescent="0.25">
      <c r="A41" s="295"/>
      <c r="B41" s="296" t="s">
        <v>353</v>
      </c>
      <c r="C41" s="155" t="str">
        <f t="shared" si="0"/>
        <v>đồng/ha</v>
      </c>
      <c r="D41" s="297">
        <v>93193000</v>
      </c>
      <c r="E41" s="297">
        <v>116912000</v>
      </c>
      <c r="F41" s="297">
        <v>130513000</v>
      </c>
    </row>
    <row r="42" spans="1:6" s="285" customFormat="1" ht="20.100000000000001" customHeight="1" x14ac:dyDescent="0.25">
      <c r="A42" s="152">
        <v>8</v>
      </c>
      <c r="B42" s="138" t="s">
        <v>333</v>
      </c>
      <c r="C42" s="155" t="str">
        <f t="shared" si="0"/>
        <v/>
      </c>
      <c r="D42" s="289" t="s">
        <v>398</v>
      </c>
      <c r="E42" s="289" t="s">
        <v>398</v>
      </c>
      <c r="F42" s="289" t="s">
        <v>398</v>
      </c>
    </row>
    <row r="43" spans="1:6" ht="20.100000000000001" customHeight="1" x14ac:dyDescent="0.25">
      <c r="A43" s="295"/>
      <c r="B43" s="296" t="s">
        <v>354</v>
      </c>
      <c r="C43" s="155" t="str">
        <f t="shared" si="0"/>
        <v>đồng/ha</v>
      </c>
      <c r="D43" s="297">
        <v>51197000</v>
      </c>
      <c r="E43" s="297">
        <v>64616000</v>
      </c>
      <c r="F43" s="297">
        <v>72633000</v>
      </c>
    </row>
    <row r="44" spans="1:6" ht="20.100000000000001" customHeight="1" x14ac:dyDescent="0.25">
      <c r="A44" s="295"/>
      <c r="B44" s="296" t="s">
        <v>353</v>
      </c>
      <c r="C44" s="155" t="str">
        <f t="shared" si="0"/>
        <v>đồng/ha</v>
      </c>
      <c r="D44" s="297">
        <v>93213000</v>
      </c>
      <c r="E44" s="297">
        <v>116971000</v>
      </c>
      <c r="F44" s="297">
        <v>130621000</v>
      </c>
    </row>
    <row r="45" spans="1:6" s="285" customFormat="1" ht="20.100000000000001" customHeight="1" x14ac:dyDescent="0.25">
      <c r="A45" s="152">
        <v>9</v>
      </c>
      <c r="B45" s="138" t="s">
        <v>337</v>
      </c>
      <c r="C45" s="155" t="str">
        <f t="shared" si="0"/>
        <v/>
      </c>
      <c r="D45" s="289" t="s">
        <v>398</v>
      </c>
      <c r="E45" s="289" t="s">
        <v>398</v>
      </c>
      <c r="F45" s="289" t="s">
        <v>398</v>
      </c>
    </row>
    <row r="46" spans="1:6" ht="20.100000000000001" customHeight="1" x14ac:dyDescent="0.25">
      <c r="A46" s="295"/>
      <c r="B46" s="296" t="s">
        <v>353</v>
      </c>
      <c r="C46" s="155" t="str">
        <f t="shared" si="0"/>
        <v>đồng/ha</v>
      </c>
      <c r="D46" s="297">
        <v>78008000</v>
      </c>
      <c r="E46" s="297">
        <v>97901000</v>
      </c>
      <c r="F46" s="297">
        <v>109340000</v>
      </c>
    </row>
    <row r="47" spans="1:6" s="285" customFormat="1" ht="20.100000000000001" customHeight="1" x14ac:dyDescent="0.25">
      <c r="A47" s="152">
        <v>10</v>
      </c>
      <c r="B47" s="138" t="s">
        <v>342</v>
      </c>
      <c r="C47" s="155" t="str">
        <f t="shared" si="0"/>
        <v/>
      </c>
      <c r="D47" s="289" t="s">
        <v>398</v>
      </c>
      <c r="E47" s="289" t="s">
        <v>398</v>
      </c>
      <c r="F47" s="289" t="s">
        <v>398</v>
      </c>
    </row>
    <row r="48" spans="1:6" ht="20.100000000000001" customHeight="1" x14ac:dyDescent="0.25">
      <c r="A48" s="295"/>
      <c r="B48" s="296" t="s">
        <v>353</v>
      </c>
      <c r="C48" s="155" t="str">
        <f t="shared" si="0"/>
        <v>đồng/ha</v>
      </c>
      <c r="D48" s="297">
        <v>96883000</v>
      </c>
      <c r="E48" s="297">
        <v>121238000</v>
      </c>
      <c r="F48" s="297">
        <v>134954000</v>
      </c>
    </row>
    <row r="49" spans="1:6" s="285" customFormat="1" ht="20.100000000000001" customHeight="1" x14ac:dyDescent="0.25">
      <c r="A49" s="152">
        <v>11</v>
      </c>
      <c r="B49" s="138" t="s">
        <v>346</v>
      </c>
      <c r="C49" s="155" t="str">
        <f t="shared" si="0"/>
        <v/>
      </c>
      <c r="D49" s="289" t="s">
        <v>398</v>
      </c>
      <c r="E49" s="289" t="s">
        <v>398</v>
      </c>
      <c r="F49" s="289" t="s">
        <v>398</v>
      </c>
    </row>
    <row r="50" spans="1:6" ht="20.100000000000001" customHeight="1" x14ac:dyDescent="0.25">
      <c r="A50" s="295"/>
      <c r="B50" s="296" t="s">
        <v>353</v>
      </c>
      <c r="C50" s="155" t="str">
        <f t="shared" si="0"/>
        <v>đồng/ha</v>
      </c>
      <c r="D50" s="297">
        <v>97092000</v>
      </c>
      <c r="E50" s="297">
        <v>121828000</v>
      </c>
      <c r="F50" s="297">
        <v>136033000</v>
      </c>
    </row>
    <row r="51" spans="1:6" s="285" customFormat="1" ht="20.100000000000001" customHeight="1" x14ac:dyDescent="0.25">
      <c r="A51" s="152">
        <v>12</v>
      </c>
      <c r="B51" s="138" t="s">
        <v>347</v>
      </c>
      <c r="C51" s="155" t="str">
        <f t="shared" si="0"/>
        <v/>
      </c>
      <c r="D51" s="289" t="s">
        <v>398</v>
      </c>
      <c r="E51" s="289" t="s">
        <v>398</v>
      </c>
      <c r="F51" s="289" t="s">
        <v>398</v>
      </c>
    </row>
    <row r="52" spans="1:6" ht="20.100000000000001" customHeight="1" x14ac:dyDescent="0.25">
      <c r="A52" s="295"/>
      <c r="B52" s="296" t="s">
        <v>353</v>
      </c>
      <c r="C52" s="155" t="str">
        <f t="shared" si="0"/>
        <v>đồng/ha</v>
      </c>
      <c r="D52" s="297">
        <v>78408000</v>
      </c>
      <c r="E52" s="297">
        <v>98522000</v>
      </c>
      <c r="F52" s="297">
        <v>110187000</v>
      </c>
    </row>
    <row r="53" spans="1:6" s="285" customFormat="1" ht="20.100000000000001" customHeight="1" x14ac:dyDescent="0.25">
      <c r="A53" s="152">
        <v>13</v>
      </c>
      <c r="B53" s="138" t="s">
        <v>315</v>
      </c>
      <c r="C53" s="155" t="str">
        <f t="shared" si="0"/>
        <v/>
      </c>
      <c r="D53" s="289" t="s">
        <v>398</v>
      </c>
      <c r="E53" s="289" t="s">
        <v>398</v>
      </c>
      <c r="F53" s="289" t="s">
        <v>398</v>
      </c>
    </row>
    <row r="54" spans="1:6" ht="20.100000000000001" customHeight="1" x14ac:dyDescent="0.25">
      <c r="A54" s="295"/>
      <c r="B54" s="296" t="s">
        <v>353</v>
      </c>
      <c r="C54" s="155" t="str">
        <f t="shared" si="0"/>
        <v>đồng/ha</v>
      </c>
      <c r="D54" s="297">
        <v>78010000</v>
      </c>
      <c r="E54" s="297">
        <v>97905000</v>
      </c>
      <c r="F54" s="297">
        <v>109347000</v>
      </c>
    </row>
    <row r="55" spans="1:6" s="285" customFormat="1" ht="20.100000000000001" customHeight="1" x14ac:dyDescent="0.25">
      <c r="A55" s="152">
        <v>14</v>
      </c>
      <c r="B55" s="138" t="s">
        <v>348</v>
      </c>
      <c r="C55" s="155" t="str">
        <f t="shared" si="0"/>
        <v/>
      </c>
      <c r="D55" s="289" t="s">
        <v>398</v>
      </c>
      <c r="E55" s="289" t="s">
        <v>398</v>
      </c>
      <c r="F55" s="289" t="s">
        <v>398</v>
      </c>
    </row>
    <row r="56" spans="1:6" ht="20.100000000000001" customHeight="1" x14ac:dyDescent="0.25">
      <c r="A56" s="295"/>
      <c r="B56" s="296" t="s">
        <v>354</v>
      </c>
      <c r="C56" s="155" t="str">
        <f t="shared" si="0"/>
        <v>đồng/ha</v>
      </c>
      <c r="D56" s="297">
        <v>51100000</v>
      </c>
      <c r="E56" s="297">
        <v>64343000</v>
      </c>
      <c r="F56" s="297">
        <v>72134000</v>
      </c>
    </row>
    <row r="57" spans="1:6" ht="20.100000000000001" customHeight="1" x14ac:dyDescent="0.25">
      <c r="A57" s="295"/>
      <c r="B57" s="296" t="s">
        <v>353</v>
      </c>
      <c r="C57" s="155" t="str">
        <f t="shared" si="0"/>
        <v>đồng/ha</v>
      </c>
      <c r="D57" s="297">
        <v>93117000</v>
      </c>
      <c r="E57" s="297">
        <v>116698000</v>
      </c>
      <c r="F57" s="297">
        <v>130122000</v>
      </c>
    </row>
  </sheetData>
  <mergeCells count="9">
    <mergeCell ref="B7:F7"/>
    <mergeCell ref="B22:F22"/>
    <mergeCell ref="A2:F2"/>
    <mergeCell ref="A1:F1"/>
    <mergeCell ref="A3:F3"/>
    <mergeCell ref="A5:A6"/>
    <mergeCell ref="B5:B6"/>
    <mergeCell ref="C5:C6"/>
    <mergeCell ref="D5:F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1"/>
  <sheetViews>
    <sheetView workbookViewId="0">
      <selection activeCell="L20" sqref="L20"/>
    </sheetView>
  </sheetViews>
  <sheetFormatPr defaultRowHeight="15.75" x14ac:dyDescent="0.25"/>
  <cols>
    <col min="1" max="1" width="4.375" style="284" customWidth="1"/>
    <col min="2" max="2" width="20.125" style="281" bestFit="1" customWidth="1"/>
    <col min="3" max="3" width="8.375" style="284" customWidth="1"/>
    <col min="4" max="6" width="14.5" style="298" customWidth="1"/>
    <col min="7" max="16384" width="9" style="281"/>
  </cols>
  <sheetData>
    <row r="1" spans="1:6" ht="32.25" customHeight="1" x14ac:dyDescent="0.25">
      <c r="A1" s="280" t="s">
        <v>428</v>
      </c>
      <c r="B1" s="280"/>
      <c r="C1" s="280"/>
      <c r="D1" s="280"/>
      <c r="E1" s="280"/>
      <c r="F1" s="280"/>
    </row>
    <row r="2" spans="1:6" ht="39.75" customHeight="1" x14ac:dyDescent="0.25">
      <c r="A2" s="237" t="str">
        <f>'PLVI-RỪNG TRỒNG'!A2:F2</f>
        <v>(Kèm theo Quyết định số:        /2026/QĐ-UBND ngày     tháng    năm 2026  của Ủy ban nhân dân tỉnh Lai Châu)</v>
      </c>
      <c r="B2" s="237"/>
      <c r="C2" s="237"/>
      <c r="D2" s="237"/>
      <c r="E2" s="237"/>
      <c r="F2" s="237"/>
    </row>
    <row r="3" spans="1:6" ht="20.100000000000001" customHeight="1" x14ac:dyDescent="0.25">
      <c r="A3" s="302" t="s">
        <v>406</v>
      </c>
      <c r="B3" s="302"/>
      <c r="C3" s="302"/>
      <c r="D3" s="302"/>
      <c r="E3" s="302"/>
      <c r="F3" s="302"/>
    </row>
    <row r="4" spans="1:6" ht="3" customHeight="1" x14ac:dyDescent="0.25">
      <c r="A4" s="303"/>
      <c r="B4" s="303"/>
      <c r="C4" s="303"/>
      <c r="D4" s="303"/>
      <c r="E4" s="303"/>
      <c r="F4" s="303"/>
    </row>
    <row r="5" spans="1:6" ht="20.100000000000001" customHeight="1" x14ac:dyDescent="0.25">
      <c r="A5" s="272" t="s">
        <v>264</v>
      </c>
      <c r="B5" s="272" t="s">
        <v>401</v>
      </c>
      <c r="C5" s="272" t="s">
        <v>391</v>
      </c>
      <c r="D5" s="293" t="s">
        <v>402</v>
      </c>
      <c r="E5" s="293"/>
      <c r="F5" s="293"/>
    </row>
    <row r="6" spans="1:6" ht="31.5" x14ac:dyDescent="0.25">
      <c r="A6" s="272"/>
      <c r="B6" s="272"/>
      <c r="C6" s="272"/>
      <c r="D6" s="294" t="s">
        <v>407</v>
      </c>
      <c r="E6" s="294" t="s">
        <v>408</v>
      </c>
      <c r="F6" s="294" t="s">
        <v>409</v>
      </c>
    </row>
    <row r="7" spans="1:6" s="285" customFormat="1" ht="20.100000000000001" customHeight="1" x14ac:dyDescent="0.25">
      <c r="A7" s="152" t="s">
        <v>310</v>
      </c>
      <c r="B7" s="299" t="s">
        <v>352</v>
      </c>
      <c r="C7" s="300"/>
      <c r="D7" s="300"/>
      <c r="E7" s="300"/>
      <c r="F7" s="301"/>
    </row>
    <row r="8" spans="1:6" s="285" customFormat="1" ht="20.100000000000001" customHeight="1" x14ac:dyDescent="0.25">
      <c r="A8" s="152">
        <v>1</v>
      </c>
      <c r="B8" s="138" t="s">
        <v>317</v>
      </c>
      <c r="C8" s="152"/>
      <c r="D8" s="289"/>
      <c r="E8" s="289"/>
      <c r="F8" s="289"/>
    </row>
    <row r="9" spans="1:6" s="288" customFormat="1" ht="20.100000000000001" customHeight="1" x14ac:dyDescent="0.25">
      <c r="A9" s="155"/>
      <c r="B9" s="286" t="s">
        <v>356</v>
      </c>
      <c r="C9" s="155" t="str">
        <f>IF(A9="","đồng/ha","")</f>
        <v>đồng/ha</v>
      </c>
      <c r="D9" s="287">
        <v>41907000</v>
      </c>
      <c r="E9" s="287">
        <v>55813000</v>
      </c>
      <c r="F9" s="287">
        <v>57221000</v>
      </c>
    </row>
    <row r="10" spans="1:6" s="288" customFormat="1" ht="20.100000000000001" customHeight="1" x14ac:dyDescent="0.25">
      <c r="A10" s="155"/>
      <c r="B10" s="286" t="s">
        <v>357</v>
      </c>
      <c r="C10" s="155" t="str">
        <f t="shared" ref="C10:C73" si="0">IF(A10="","đồng/ha","")</f>
        <v>đồng/ha</v>
      </c>
      <c r="D10" s="287">
        <v>152036000</v>
      </c>
      <c r="E10" s="287">
        <v>197812000</v>
      </c>
      <c r="F10" s="287">
        <v>192734000</v>
      </c>
    </row>
    <row r="11" spans="1:6" s="285" customFormat="1" ht="20.100000000000001" customHeight="1" x14ac:dyDescent="0.25">
      <c r="A11" s="152">
        <v>2</v>
      </c>
      <c r="B11" s="138" t="s">
        <v>318</v>
      </c>
      <c r="C11" s="155" t="str">
        <f t="shared" si="0"/>
        <v/>
      </c>
      <c r="D11" s="289" t="s">
        <v>398</v>
      </c>
      <c r="E11" s="289" t="s">
        <v>398</v>
      </c>
      <c r="F11" s="289" t="s">
        <v>398</v>
      </c>
    </row>
    <row r="12" spans="1:6" s="288" customFormat="1" ht="20.100000000000001" customHeight="1" x14ac:dyDescent="0.25">
      <c r="A12" s="155"/>
      <c r="B12" s="286" t="s">
        <v>292</v>
      </c>
      <c r="C12" s="155" t="str">
        <f t="shared" si="0"/>
        <v>đồng/ha</v>
      </c>
      <c r="D12" s="287">
        <v>31967000</v>
      </c>
      <c r="E12" s="287">
        <v>43093000</v>
      </c>
      <c r="F12" s="287">
        <v>45193000</v>
      </c>
    </row>
    <row r="13" spans="1:6" s="288" customFormat="1" ht="20.100000000000001" customHeight="1" x14ac:dyDescent="0.25">
      <c r="A13" s="155"/>
      <c r="B13" s="286" t="s">
        <v>358</v>
      </c>
      <c r="C13" s="155" t="str">
        <f t="shared" si="0"/>
        <v>đồng/ha</v>
      </c>
      <c r="D13" s="287">
        <v>150552000</v>
      </c>
      <c r="E13" s="287">
        <v>191472000</v>
      </c>
      <c r="F13" s="287">
        <v>172992000</v>
      </c>
    </row>
    <row r="14" spans="1:6" s="288" customFormat="1" ht="20.100000000000001" customHeight="1" x14ac:dyDescent="0.25">
      <c r="A14" s="155"/>
      <c r="B14" s="286" t="s">
        <v>357</v>
      </c>
      <c r="C14" s="155" t="str">
        <f t="shared" si="0"/>
        <v>đồng/ha</v>
      </c>
      <c r="D14" s="287">
        <v>152284000</v>
      </c>
      <c r="E14" s="287">
        <v>198242000</v>
      </c>
      <c r="F14" s="287">
        <v>193298000</v>
      </c>
    </row>
    <row r="15" spans="1:6" s="288" customFormat="1" ht="20.100000000000001" customHeight="1" x14ac:dyDescent="0.25">
      <c r="A15" s="155"/>
      <c r="B15" s="286" t="s">
        <v>359</v>
      </c>
      <c r="C15" s="155" t="str">
        <f t="shared" si="0"/>
        <v>đồng/ha</v>
      </c>
      <c r="D15" s="287">
        <v>34689000</v>
      </c>
      <c r="E15" s="287">
        <v>47012000</v>
      </c>
      <c r="F15" s="287">
        <v>50541000</v>
      </c>
    </row>
    <row r="16" spans="1:6" s="288" customFormat="1" ht="20.100000000000001" customHeight="1" x14ac:dyDescent="0.25">
      <c r="A16" s="155"/>
      <c r="B16" s="286" t="s">
        <v>305</v>
      </c>
      <c r="C16" s="155" t="str">
        <f t="shared" si="0"/>
        <v>đồng/ha</v>
      </c>
      <c r="D16" s="287">
        <v>64123000</v>
      </c>
      <c r="E16" s="287">
        <v>86415000</v>
      </c>
      <c r="F16" s="287">
        <v>92214000</v>
      </c>
    </row>
    <row r="17" spans="1:6" s="285" customFormat="1" ht="20.100000000000001" customHeight="1" x14ac:dyDescent="0.25">
      <c r="A17" s="152">
        <v>3</v>
      </c>
      <c r="B17" s="138" t="s">
        <v>319</v>
      </c>
      <c r="C17" s="155" t="str">
        <f t="shared" si="0"/>
        <v/>
      </c>
      <c r="D17" s="289" t="s">
        <v>398</v>
      </c>
      <c r="E17" s="289" t="s">
        <v>398</v>
      </c>
      <c r="F17" s="289" t="s">
        <v>398</v>
      </c>
    </row>
    <row r="18" spans="1:6" s="288" customFormat="1" ht="20.100000000000001" customHeight="1" x14ac:dyDescent="0.25">
      <c r="A18" s="155"/>
      <c r="B18" s="286" t="s">
        <v>301</v>
      </c>
      <c r="C18" s="155" t="str">
        <f t="shared" si="0"/>
        <v>đồng/ha</v>
      </c>
      <c r="D18" s="287">
        <v>6267000</v>
      </c>
      <c r="E18" s="287">
        <v>8500000</v>
      </c>
      <c r="F18" s="287">
        <v>9341000</v>
      </c>
    </row>
    <row r="19" spans="1:6" s="288" customFormat="1" ht="20.100000000000001" customHeight="1" x14ac:dyDescent="0.25">
      <c r="A19" s="155"/>
      <c r="B19" s="286" t="s">
        <v>357</v>
      </c>
      <c r="C19" s="155" t="str">
        <f t="shared" si="0"/>
        <v>đồng/ha</v>
      </c>
      <c r="D19" s="287">
        <v>77389000</v>
      </c>
      <c r="E19" s="287">
        <v>101283000</v>
      </c>
      <c r="F19" s="287">
        <v>99483000</v>
      </c>
    </row>
    <row r="20" spans="1:6" s="288" customFormat="1" ht="20.100000000000001" customHeight="1" x14ac:dyDescent="0.25">
      <c r="A20" s="155"/>
      <c r="B20" s="286" t="s">
        <v>410</v>
      </c>
      <c r="C20" s="155" t="str">
        <f t="shared" si="0"/>
        <v>đồng/ha</v>
      </c>
      <c r="D20" s="287">
        <v>25640000</v>
      </c>
      <c r="E20" s="287">
        <v>35006000</v>
      </c>
      <c r="F20" s="287">
        <v>37378000</v>
      </c>
    </row>
    <row r="21" spans="1:6" s="285" customFormat="1" ht="20.100000000000001" customHeight="1" x14ac:dyDescent="0.25">
      <c r="A21" s="152">
        <v>4</v>
      </c>
      <c r="B21" s="138" t="s">
        <v>320</v>
      </c>
      <c r="C21" s="155" t="str">
        <f t="shared" si="0"/>
        <v/>
      </c>
      <c r="D21" s="289" t="s">
        <v>398</v>
      </c>
      <c r="E21" s="289" t="s">
        <v>398</v>
      </c>
      <c r="F21" s="289" t="s">
        <v>398</v>
      </c>
    </row>
    <row r="22" spans="1:6" s="288" customFormat="1" ht="20.100000000000001" customHeight="1" x14ac:dyDescent="0.25">
      <c r="A22" s="155"/>
      <c r="B22" s="286" t="s">
        <v>301</v>
      </c>
      <c r="C22" s="155" t="str">
        <f t="shared" si="0"/>
        <v>đồng/ha</v>
      </c>
      <c r="D22" s="287">
        <v>6267000</v>
      </c>
      <c r="E22" s="287">
        <v>8500000</v>
      </c>
      <c r="F22" s="287">
        <v>9341000</v>
      </c>
    </row>
    <row r="23" spans="1:6" s="288" customFormat="1" ht="20.100000000000001" customHeight="1" x14ac:dyDescent="0.25">
      <c r="A23" s="155"/>
      <c r="B23" s="286" t="s">
        <v>357</v>
      </c>
      <c r="C23" s="155" t="str">
        <f t="shared" si="0"/>
        <v>đồng/ha</v>
      </c>
      <c r="D23" s="287">
        <v>78057000</v>
      </c>
      <c r="E23" s="287">
        <v>102442000</v>
      </c>
      <c r="F23" s="287">
        <v>101002000</v>
      </c>
    </row>
    <row r="24" spans="1:6" s="288" customFormat="1" ht="20.100000000000001" customHeight="1" x14ac:dyDescent="0.25">
      <c r="A24" s="155"/>
      <c r="B24" s="286" t="s">
        <v>410</v>
      </c>
      <c r="C24" s="155" t="str">
        <f t="shared" si="0"/>
        <v>đồng/ha</v>
      </c>
      <c r="D24" s="287">
        <v>25640000</v>
      </c>
      <c r="E24" s="287">
        <v>35006000</v>
      </c>
      <c r="F24" s="287">
        <v>37378000</v>
      </c>
    </row>
    <row r="25" spans="1:6" s="288" customFormat="1" ht="31.5" x14ac:dyDescent="0.25">
      <c r="A25" s="155"/>
      <c r="B25" s="151" t="s">
        <v>411</v>
      </c>
      <c r="C25" s="155" t="str">
        <f t="shared" si="0"/>
        <v>đồng/ha</v>
      </c>
      <c r="D25" s="287">
        <v>25323000</v>
      </c>
      <c r="E25" s="287">
        <v>35050000</v>
      </c>
      <c r="F25" s="287">
        <v>38803000</v>
      </c>
    </row>
    <row r="26" spans="1:6" s="285" customFormat="1" ht="20.100000000000001" customHeight="1" x14ac:dyDescent="0.25">
      <c r="A26" s="152">
        <v>5</v>
      </c>
      <c r="B26" s="138" t="s">
        <v>321</v>
      </c>
      <c r="C26" s="155" t="str">
        <f t="shared" si="0"/>
        <v/>
      </c>
      <c r="D26" s="289" t="s">
        <v>398</v>
      </c>
      <c r="E26" s="289" t="s">
        <v>398</v>
      </c>
      <c r="F26" s="289" t="s">
        <v>398</v>
      </c>
    </row>
    <row r="27" spans="1:6" s="288" customFormat="1" ht="20.100000000000001" customHeight="1" x14ac:dyDescent="0.25">
      <c r="A27" s="155"/>
      <c r="B27" s="286" t="s">
        <v>298</v>
      </c>
      <c r="C27" s="155" t="str">
        <f t="shared" si="0"/>
        <v>đồng/ha</v>
      </c>
      <c r="D27" s="287">
        <v>120120000</v>
      </c>
      <c r="E27" s="287">
        <v>154903000</v>
      </c>
      <c r="F27" s="287">
        <v>145068000</v>
      </c>
    </row>
    <row r="28" spans="1:6" s="288" customFormat="1" ht="20.100000000000001" customHeight="1" x14ac:dyDescent="0.25">
      <c r="A28" s="155"/>
      <c r="B28" s="286" t="s">
        <v>360</v>
      </c>
      <c r="C28" s="155" t="str">
        <f t="shared" si="0"/>
        <v>đồng/ha</v>
      </c>
      <c r="D28" s="287">
        <v>37524000</v>
      </c>
      <c r="E28" s="287">
        <v>51224000</v>
      </c>
      <c r="F28" s="287">
        <v>54728000</v>
      </c>
    </row>
    <row r="29" spans="1:6" s="285" customFormat="1" ht="20.100000000000001" customHeight="1" x14ac:dyDescent="0.25">
      <c r="A29" s="152">
        <v>6</v>
      </c>
      <c r="B29" s="138" t="s">
        <v>322</v>
      </c>
      <c r="C29" s="155" t="str">
        <f t="shared" si="0"/>
        <v/>
      </c>
      <c r="D29" s="289" t="s">
        <v>398</v>
      </c>
      <c r="E29" s="289" t="s">
        <v>398</v>
      </c>
      <c r="F29" s="289" t="s">
        <v>398</v>
      </c>
    </row>
    <row r="30" spans="1:6" s="288" customFormat="1" ht="20.100000000000001" customHeight="1" x14ac:dyDescent="0.25">
      <c r="A30" s="155"/>
      <c r="B30" s="286" t="s">
        <v>298</v>
      </c>
      <c r="C30" s="155" t="str">
        <f t="shared" si="0"/>
        <v>đồng/ha</v>
      </c>
      <c r="D30" s="287">
        <v>118288000</v>
      </c>
      <c r="E30" s="287">
        <v>151726000</v>
      </c>
      <c r="F30" s="287">
        <v>140904000</v>
      </c>
    </row>
    <row r="31" spans="1:6" s="288" customFormat="1" ht="20.100000000000001" customHeight="1" x14ac:dyDescent="0.25">
      <c r="A31" s="155"/>
      <c r="B31" s="286" t="s">
        <v>360</v>
      </c>
      <c r="C31" s="155" t="str">
        <f t="shared" si="0"/>
        <v>đồng/ha</v>
      </c>
      <c r="D31" s="287">
        <v>35691000</v>
      </c>
      <c r="E31" s="287">
        <v>48046000</v>
      </c>
      <c r="F31" s="287">
        <v>50564000</v>
      </c>
    </row>
    <row r="32" spans="1:6" s="288" customFormat="1" ht="20.100000000000001" customHeight="1" x14ac:dyDescent="0.25">
      <c r="A32" s="155"/>
      <c r="B32" s="286" t="s">
        <v>307</v>
      </c>
      <c r="C32" s="155" t="str">
        <f t="shared" si="0"/>
        <v>đồng/ha</v>
      </c>
      <c r="D32" s="287">
        <v>20844000</v>
      </c>
      <c r="E32" s="287">
        <v>29028000</v>
      </c>
      <c r="F32" s="287">
        <v>32796000</v>
      </c>
    </row>
    <row r="33" spans="1:6" s="285" customFormat="1" ht="20.100000000000001" customHeight="1" x14ac:dyDescent="0.25">
      <c r="A33" s="152">
        <v>7</v>
      </c>
      <c r="B33" s="138" t="s">
        <v>323</v>
      </c>
      <c r="C33" s="155" t="str">
        <f t="shared" si="0"/>
        <v/>
      </c>
      <c r="D33" s="289" t="s">
        <v>398</v>
      </c>
      <c r="E33" s="289" t="s">
        <v>398</v>
      </c>
      <c r="F33" s="289" t="s">
        <v>398</v>
      </c>
    </row>
    <row r="34" spans="1:6" s="288" customFormat="1" ht="20.100000000000001" customHeight="1" x14ac:dyDescent="0.25">
      <c r="A34" s="155"/>
      <c r="B34" s="286" t="s">
        <v>361</v>
      </c>
      <c r="C34" s="155" t="str">
        <f t="shared" si="0"/>
        <v>đồng/ha</v>
      </c>
      <c r="D34" s="287">
        <v>175364000</v>
      </c>
      <c r="E34" s="287">
        <v>228390000</v>
      </c>
      <c r="F34" s="287">
        <v>222831000</v>
      </c>
    </row>
    <row r="35" spans="1:6" s="288" customFormat="1" ht="20.100000000000001" customHeight="1" x14ac:dyDescent="0.25">
      <c r="A35" s="155"/>
      <c r="B35" s="286" t="s">
        <v>357</v>
      </c>
      <c r="C35" s="155" t="str">
        <f t="shared" si="0"/>
        <v>đồng/ha</v>
      </c>
      <c r="D35" s="287">
        <v>290395000</v>
      </c>
      <c r="E35" s="287">
        <v>377391000</v>
      </c>
      <c r="F35" s="287">
        <v>367115000</v>
      </c>
    </row>
    <row r="36" spans="1:6" s="288" customFormat="1" ht="20.100000000000001" customHeight="1" x14ac:dyDescent="0.25">
      <c r="A36" s="155"/>
      <c r="B36" s="286" t="s">
        <v>359</v>
      </c>
      <c r="C36" s="155" t="str">
        <f t="shared" si="0"/>
        <v>đồng/ha</v>
      </c>
      <c r="D36" s="287">
        <v>83093000</v>
      </c>
      <c r="E36" s="287">
        <v>111943000</v>
      </c>
      <c r="F36" s="287">
        <v>119416000</v>
      </c>
    </row>
    <row r="37" spans="1:6" s="288" customFormat="1" ht="20.100000000000001" customHeight="1" x14ac:dyDescent="0.25">
      <c r="A37" s="155"/>
      <c r="B37" s="286" t="s">
        <v>305</v>
      </c>
      <c r="C37" s="155" t="str">
        <f t="shared" si="0"/>
        <v>đồng/ha</v>
      </c>
      <c r="D37" s="287">
        <v>69714000</v>
      </c>
      <c r="E37" s="287">
        <v>94101000</v>
      </c>
      <c r="F37" s="287">
        <v>100581000</v>
      </c>
    </row>
    <row r="38" spans="1:6" s="285" customFormat="1" ht="20.100000000000001" customHeight="1" x14ac:dyDescent="0.25">
      <c r="A38" s="152">
        <v>8</v>
      </c>
      <c r="B38" s="138" t="s">
        <v>324</v>
      </c>
      <c r="C38" s="155" t="str">
        <f t="shared" si="0"/>
        <v/>
      </c>
      <c r="D38" s="289" t="s">
        <v>398</v>
      </c>
      <c r="E38" s="289" t="s">
        <v>398</v>
      </c>
      <c r="F38" s="289" t="s">
        <v>398</v>
      </c>
    </row>
    <row r="39" spans="1:6" s="288" customFormat="1" ht="20.100000000000001" customHeight="1" x14ac:dyDescent="0.25">
      <c r="A39" s="155"/>
      <c r="B39" s="286" t="s">
        <v>298</v>
      </c>
      <c r="C39" s="155" t="str">
        <f t="shared" si="0"/>
        <v>đồng/ha</v>
      </c>
      <c r="D39" s="287">
        <v>113773000</v>
      </c>
      <c r="E39" s="287">
        <v>145413000</v>
      </c>
      <c r="F39" s="287">
        <v>133871000</v>
      </c>
    </row>
    <row r="40" spans="1:6" s="288" customFormat="1" ht="20.100000000000001" customHeight="1" x14ac:dyDescent="0.25">
      <c r="A40" s="155"/>
      <c r="B40" s="286" t="s">
        <v>301</v>
      </c>
      <c r="C40" s="155" t="str">
        <f t="shared" si="0"/>
        <v>đồng/ha</v>
      </c>
      <c r="D40" s="287">
        <v>259717000</v>
      </c>
      <c r="E40" s="287">
        <v>325610000</v>
      </c>
      <c r="F40" s="287">
        <v>281483000</v>
      </c>
    </row>
    <row r="41" spans="1:6" s="288" customFormat="1" ht="20.100000000000001" customHeight="1" x14ac:dyDescent="0.25">
      <c r="A41" s="155"/>
      <c r="B41" s="286" t="s">
        <v>357</v>
      </c>
      <c r="C41" s="155" t="str">
        <f t="shared" si="0"/>
        <v>đồng/ha</v>
      </c>
      <c r="D41" s="287">
        <v>107605000</v>
      </c>
      <c r="E41" s="287">
        <v>139965000</v>
      </c>
      <c r="F41" s="287">
        <v>136320000</v>
      </c>
    </row>
    <row r="42" spans="1:6" s="285" customFormat="1" ht="20.100000000000001" customHeight="1" x14ac:dyDescent="0.25">
      <c r="A42" s="152">
        <v>9</v>
      </c>
      <c r="B42" s="138" t="s">
        <v>325</v>
      </c>
      <c r="C42" s="155" t="str">
        <f t="shared" si="0"/>
        <v/>
      </c>
      <c r="D42" s="289" t="s">
        <v>398</v>
      </c>
      <c r="E42" s="289" t="s">
        <v>398</v>
      </c>
      <c r="F42" s="289" t="s">
        <v>398</v>
      </c>
    </row>
    <row r="43" spans="1:6" s="288" customFormat="1" ht="20.100000000000001" customHeight="1" x14ac:dyDescent="0.25">
      <c r="A43" s="155"/>
      <c r="B43" s="286" t="s">
        <v>362</v>
      </c>
      <c r="C43" s="155" t="str">
        <f t="shared" si="0"/>
        <v>đồng/ha</v>
      </c>
      <c r="D43" s="287">
        <v>169743000</v>
      </c>
      <c r="E43" s="287">
        <v>218115000</v>
      </c>
      <c r="F43" s="287">
        <v>203433000</v>
      </c>
    </row>
    <row r="44" spans="1:6" s="288" customFormat="1" ht="20.100000000000001" customHeight="1" x14ac:dyDescent="0.25">
      <c r="A44" s="155"/>
      <c r="B44" s="286" t="s">
        <v>363</v>
      </c>
      <c r="C44" s="155" t="str">
        <f t="shared" si="0"/>
        <v>đồng/ha</v>
      </c>
      <c r="D44" s="287">
        <v>48933000</v>
      </c>
      <c r="E44" s="287">
        <v>64830000</v>
      </c>
      <c r="F44" s="287">
        <v>64735000</v>
      </c>
    </row>
    <row r="45" spans="1:6" s="288" customFormat="1" ht="20.100000000000001" customHeight="1" x14ac:dyDescent="0.25">
      <c r="A45" s="155"/>
      <c r="B45" s="286" t="s">
        <v>298</v>
      </c>
      <c r="C45" s="155" t="str">
        <f t="shared" si="0"/>
        <v>đồng/ha</v>
      </c>
      <c r="D45" s="287">
        <v>115743000</v>
      </c>
      <c r="E45" s="287">
        <v>148828000</v>
      </c>
      <c r="F45" s="287">
        <v>138348000</v>
      </c>
    </row>
    <row r="46" spans="1:6" s="288" customFormat="1" ht="20.100000000000001" customHeight="1" x14ac:dyDescent="0.25">
      <c r="A46" s="155"/>
      <c r="B46" s="286" t="s">
        <v>307</v>
      </c>
      <c r="C46" s="155" t="str">
        <f t="shared" si="0"/>
        <v>đồng/ha</v>
      </c>
      <c r="D46" s="287">
        <v>34189000</v>
      </c>
      <c r="E46" s="287">
        <v>47622000</v>
      </c>
      <c r="F46" s="287">
        <v>53813000</v>
      </c>
    </row>
    <row r="47" spans="1:6" s="285" customFormat="1" ht="20.100000000000001" customHeight="1" x14ac:dyDescent="0.25">
      <c r="A47" s="152">
        <v>10</v>
      </c>
      <c r="B47" s="138" t="s">
        <v>326</v>
      </c>
      <c r="C47" s="155" t="str">
        <f t="shared" si="0"/>
        <v/>
      </c>
      <c r="D47" s="289" t="s">
        <v>398</v>
      </c>
      <c r="E47" s="289" t="s">
        <v>398</v>
      </c>
      <c r="F47" s="289" t="s">
        <v>398</v>
      </c>
    </row>
    <row r="48" spans="1:6" s="288" customFormat="1" ht="20.100000000000001" customHeight="1" x14ac:dyDescent="0.25">
      <c r="A48" s="155"/>
      <c r="B48" s="286" t="s">
        <v>286</v>
      </c>
      <c r="C48" s="155" t="str">
        <f t="shared" si="0"/>
        <v>đồng/ha</v>
      </c>
      <c r="D48" s="287">
        <v>58650000</v>
      </c>
      <c r="E48" s="287">
        <v>78987000</v>
      </c>
      <c r="F48" s="287">
        <v>84230000</v>
      </c>
    </row>
    <row r="49" spans="1:6" s="288" customFormat="1" ht="20.100000000000001" customHeight="1" x14ac:dyDescent="0.25">
      <c r="A49" s="155"/>
      <c r="B49" s="286" t="s">
        <v>292</v>
      </c>
      <c r="C49" s="155" t="str">
        <f t="shared" si="0"/>
        <v>đồng/ha</v>
      </c>
      <c r="D49" s="287">
        <v>31644000</v>
      </c>
      <c r="E49" s="287">
        <v>42534000</v>
      </c>
      <c r="F49" s="287">
        <v>44461000</v>
      </c>
    </row>
    <row r="50" spans="1:6" s="288" customFormat="1" ht="20.100000000000001" customHeight="1" x14ac:dyDescent="0.25">
      <c r="A50" s="155"/>
      <c r="B50" s="286" t="s">
        <v>296</v>
      </c>
      <c r="C50" s="155" t="str">
        <f t="shared" si="0"/>
        <v>đồng/ha</v>
      </c>
      <c r="D50" s="287">
        <v>72278000</v>
      </c>
      <c r="E50" s="287">
        <v>96127000</v>
      </c>
      <c r="F50" s="287">
        <v>99270000</v>
      </c>
    </row>
    <row r="51" spans="1:6" s="288" customFormat="1" ht="20.100000000000001" customHeight="1" x14ac:dyDescent="0.25">
      <c r="A51" s="155"/>
      <c r="B51" s="286" t="s">
        <v>298</v>
      </c>
      <c r="C51" s="155" t="str">
        <f t="shared" si="0"/>
        <v>đồng/ha</v>
      </c>
      <c r="D51" s="287">
        <v>102083000</v>
      </c>
      <c r="E51" s="287">
        <v>129982000</v>
      </c>
      <c r="F51" s="287">
        <v>117613000</v>
      </c>
    </row>
    <row r="52" spans="1:6" s="288" customFormat="1" ht="20.100000000000001" customHeight="1" x14ac:dyDescent="0.25">
      <c r="A52" s="155"/>
      <c r="B52" s="286" t="s">
        <v>301</v>
      </c>
      <c r="C52" s="155" t="str">
        <f t="shared" si="0"/>
        <v>đồng/ha</v>
      </c>
      <c r="D52" s="287">
        <v>5152000</v>
      </c>
      <c r="E52" s="287">
        <v>6567000</v>
      </c>
      <c r="F52" s="287">
        <v>6806000</v>
      </c>
    </row>
    <row r="53" spans="1:6" s="288" customFormat="1" ht="20.100000000000001" customHeight="1" x14ac:dyDescent="0.25">
      <c r="A53" s="155"/>
      <c r="B53" s="286" t="s">
        <v>357</v>
      </c>
      <c r="C53" s="155" t="str">
        <f t="shared" si="0"/>
        <v>đồng/ha</v>
      </c>
      <c r="D53" s="287">
        <v>59438000</v>
      </c>
      <c r="E53" s="287">
        <v>77834000</v>
      </c>
      <c r="F53" s="287">
        <v>76864000</v>
      </c>
    </row>
    <row r="54" spans="1:6" s="288" customFormat="1" ht="20.100000000000001" customHeight="1" x14ac:dyDescent="0.25">
      <c r="A54" s="155"/>
      <c r="B54" s="286" t="s">
        <v>410</v>
      </c>
      <c r="C54" s="155" t="str">
        <f t="shared" si="0"/>
        <v>đồng/ha</v>
      </c>
      <c r="D54" s="287">
        <v>28447000</v>
      </c>
      <c r="E54" s="287">
        <v>38221000</v>
      </c>
      <c r="F54" s="287">
        <v>40392000</v>
      </c>
    </row>
    <row r="55" spans="1:6" s="288" customFormat="1" ht="20.100000000000001" customHeight="1" x14ac:dyDescent="0.25">
      <c r="A55" s="155"/>
      <c r="B55" s="286" t="s">
        <v>359</v>
      </c>
      <c r="C55" s="155" t="str">
        <f t="shared" si="0"/>
        <v>đồng/ha</v>
      </c>
      <c r="D55" s="287">
        <v>31089000</v>
      </c>
      <c r="E55" s="287">
        <v>71968000</v>
      </c>
      <c r="F55" s="287">
        <v>68973000</v>
      </c>
    </row>
    <row r="56" spans="1:6" s="288" customFormat="1" ht="20.100000000000001" customHeight="1" x14ac:dyDescent="0.25">
      <c r="A56" s="155"/>
      <c r="B56" s="286" t="s">
        <v>307</v>
      </c>
      <c r="C56" s="155" t="str">
        <f t="shared" si="0"/>
        <v>đồng/ha</v>
      </c>
      <c r="D56" s="287">
        <v>20772000</v>
      </c>
      <c r="E56" s="287">
        <v>28903000</v>
      </c>
      <c r="F56" s="287">
        <v>32633000</v>
      </c>
    </row>
    <row r="57" spans="1:6" s="285" customFormat="1" ht="20.100000000000001" customHeight="1" x14ac:dyDescent="0.25">
      <c r="A57" s="152">
        <v>11</v>
      </c>
      <c r="B57" s="138" t="s">
        <v>327</v>
      </c>
      <c r="C57" s="155" t="str">
        <f t="shared" si="0"/>
        <v/>
      </c>
      <c r="D57" s="289" t="s">
        <v>398</v>
      </c>
      <c r="E57" s="289" t="s">
        <v>398</v>
      </c>
      <c r="F57" s="289" t="s">
        <v>398</v>
      </c>
    </row>
    <row r="58" spans="1:6" s="288" customFormat="1" ht="20.100000000000001" customHeight="1" x14ac:dyDescent="0.25">
      <c r="A58" s="155"/>
      <c r="B58" s="286" t="s">
        <v>292</v>
      </c>
      <c r="C58" s="155" t="str">
        <f t="shared" si="0"/>
        <v>đồng/ha</v>
      </c>
      <c r="D58" s="287">
        <v>31911000</v>
      </c>
      <c r="E58" s="287">
        <v>42997000</v>
      </c>
      <c r="F58" s="287">
        <v>45067000</v>
      </c>
    </row>
    <row r="59" spans="1:6" s="288" customFormat="1" ht="20.100000000000001" customHeight="1" x14ac:dyDescent="0.25">
      <c r="A59" s="155"/>
      <c r="B59" s="286" t="s">
        <v>301</v>
      </c>
      <c r="C59" s="155" t="str">
        <f t="shared" si="0"/>
        <v>đồng/ha</v>
      </c>
      <c r="D59" s="287">
        <v>5419000</v>
      </c>
      <c r="E59" s="287">
        <v>7030000</v>
      </c>
      <c r="F59" s="287">
        <v>7413000</v>
      </c>
    </row>
    <row r="60" spans="1:6" s="288" customFormat="1" ht="20.100000000000001" customHeight="1" x14ac:dyDescent="0.25">
      <c r="A60" s="155"/>
      <c r="B60" s="286" t="s">
        <v>307</v>
      </c>
      <c r="C60" s="155" t="str">
        <f t="shared" si="0"/>
        <v>đồng/ha</v>
      </c>
      <c r="D60" s="287">
        <v>33082000</v>
      </c>
      <c r="E60" s="287">
        <v>45703000</v>
      </c>
      <c r="F60" s="287">
        <v>51298000</v>
      </c>
    </row>
    <row r="61" spans="1:6" s="285" customFormat="1" ht="20.100000000000001" customHeight="1" x14ac:dyDescent="0.25">
      <c r="A61" s="152">
        <v>12</v>
      </c>
      <c r="B61" s="138" t="s">
        <v>328</v>
      </c>
      <c r="C61" s="155" t="str">
        <f t="shared" si="0"/>
        <v/>
      </c>
      <c r="D61" s="289" t="s">
        <v>398</v>
      </c>
      <c r="E61" s="289" t="s">
        <v>398</v>
      </c>
      <c r="F61" s="289" t="s">
        <v>398</v>
      </c>
    </row>
    <row r="62" spans="1:6" s="288" customFormat="1" ht="20.100000000000001" customHeight="1" x14ac:dyDescent="0.25">
      <c r="A62" s="155"/>
      <c r="B62" s="286" t="s">
        <v>292</v>
      </c>
      <c r="C62" s="155" t="str">
        <f t="shared" si="0"/>
        <v>đồng/ha</v>
      </c>
      <c r="D62" s="287">
        <v>23024000</v>
      </c>
      <c r="E62" s="287">
        <v>31475000</v>
      </c>
      <c r="F62" s="287">
        <v>33522000</v>
      </c>
    </row>
    <row r="63" spans="1:6" s="288" customFormat="1" ht="20.100000000000001" customHeight="1" x14ac:dyDescent="0.25">
      <c r="A63" s="155"/>
      <c r="B63" s="286" t="s">
        <v>301</v>
      </c>
      <c r="C63" s="155" t="str">
        <f t="shared" si="0"/>
        <v>đồng/ha</v>
      </c>
      <c r="D63" s="287">
        <v>5897000</v>
      </c>
      <c r="E63" s="287">
        <v>7858000</v>
      </c>
      <c r="F63" s="287">
        <v>8499000</v>
      </c>
    </row>
    <row r="64" spans="1:6" s="288" customFormat="1" ht="20.100000000000001" customHeight="1" x14ac:dyDescent="0.25">
      <c r="A64" s="155"/>
      <c r="B64" s="286" t="s">
        <v>410</v>
      </c>
      <c r="C64" s="155" t="str">
        <f t="shared" si="0"/>
        <v>đồng/ha</v>
      </c>
      <c r="D64" s="287">
        <v>25348000</v>
      </c>
      <c r="E64" s="287">
        <v>34442000</v>
      </c>
      <c r="F64" s="287">
        <v>36657000</v>
      </c>
    </row>
    <row r="65" spans="1:6" s="285" customFormat="1" ht="20.100000000000001" customHeight="1" x14ac:dyDescent="0.25">
      <c r="A65" s="152">
        <v>13</v>
      </c>
      <c r="B65" s="138" t="s">
        <v>329</v>
      </c>
      <c r="C65" s="155" t="str">
        <f t="shared" si="0"/>
        <v/>
      </c>
      <c r="D65" s="289" t="s">
        <v>398</v>
      </c>
      <c r="E65" s="289" t="s">
        <v>398</v>
      </c>
      <c r="F65" s="289" t="s">
        <v>398</v>
      </c>
    </row>
    <row r="66" spans="1:6" s="288" customFormat="1" ht="20.100000000000001" customHeight="1" x14ac:dyDescent="0.25">
      <c r="A66" s="155"/>
      <c r="B66" s="286" t="s">
        <v>298</v>
      </c>
      <c r="C66" s="155" t="str">
        <f t="shared" si="0"/>
        <v>đồng/ha</v>
      </c>
      <c r="D66" s="287">
        <v>113780000</v>
      </c>
      <c r="E66" s="287">
        <v>145424000</v>
      </c>
      <c r="F66" s="287">
        <v>133886000</v>
      </c>
    </row>
    <row r="67" spans="1:6" s="285" customFormat="1" ht="20.100000000000001" customHeight="1" x14ac:dyDescent="0.25">
      <c r="A67" s="152">
        <v>14</v>
      </c>
      <c r="B67" s="138" t="s">
        <v>312</v>
      </c>
      <c r="C67" s="155" t="str">
        <f t="shared" si="0"/>
        <v/>
      </c>
      <c r="D67" s="289" t="s">
        <v>398</v>
      </c>
      <c r="E67" s="289" t="s">
        <v>398</v>
      </c>
      <c r="F67" s="289" t="s">
        <v>398</v>
      </c>
    </row>
    <row r="68" spans="1:6" s="288" customFormat="1" ht="20.100000000000001" customHeight="1" x14ac:dyDescent="0.25">
      <c r="A68" s="155"/>
      <c r="B68" s="286" t="s">
        <v>364</v>
      </c>
      <c r="C68" s="155" t="str">
        <f t="shared" si="0"/>
        <v>đồng/ha</v>
      </c>
      <c r="D68" s="287">
        <v>89421000</v>
      </c>
      <c r="E68" s="287">
        <v>115541000</v>
      </c>
      <c r="F68" s="287">
        <v>109860000</v>
      </c>
    </row>
    <row r="69" spans="1:6" s="288" customFormat="1" ht="20.100000000000001" customHeight="1" x14ac:dyDescent="0.25">
      <c r="A69" s="155"/>
      <c r="B69" s="286" t="s">
        <v>298</v>
      </c>
      <c r="C69" s="155" t="str">
        <f t="shared" si="0"/>
        <v>đồng/ha</v>
      </c>
      <c r="D69" s="287">
        <v>118524000</v>
      </c>
      <c r="E69" s="287">
        <v>152134000</v>
      </c>
      <c r="F69" s="287">
        <v>141438000</v>
      </c>
    </row>
    <row r="70" spans="1:6" s="288" customFormat="1" ht="20.100000000000001" customHeight="1" x14ac:dyDescent="0.25">
      <c r="A70" s="155"/>
      <c r="B70" s="286" t="s">
        <v>360</v>
      </c>
      <c r="C70" s="155" t="str">
        <f t="shared" si="0"/>
        <v>đồng/ha</v>
      </c>
      <c r="D70" s="287">
        <v>35927000</v>
      </c>
      <c r="E70" s="287">
        <v>48454000</v>
      </c>
      <c r="F70" s="287">
        <v>51099000</v>
      </c>
    </row>
    <row r="71" spans="1:6" s="285" customFormat="1" ht="20.100000000000001" customHeight="1" x14ac:dyDescent="0.25">
      <c r="A71" s="152">
        <v>15</v>
      </c>
      <c r="B71" s="138" t="s">
        <v>313</v>
      </c>
      <c r="C71" s="155" t="str">
        <f t="shared" si="0"/>
        <v/>
      </c>
      <c r="D71" s="289" t="s">
        <v>398</v>
      </c>
      <c r="E71" s="289" t="s">
        <v>398</v>
      </c>
      <c r="F71" s="289" t="s">
        <v>398</v>
      </c>
    </row>
    <row r="72" spans="1:6" s="288" customFormat="1" ht="20.100000000000001" customHeight="1" x14ac:dyDescent="0.25">
      <c r="A72" s="155"/>
      <c r="B72" s="286" t="s">
        <v>298</v>
      </c>
      <c r="C72" s="155" t="str">
        <f t="shared" si="0"/>
        <v>đồng/ha</v>
      </c>
      <c r="D72" s="287">
        <v>103074000</v>
      </c>
      <c r="E72" s="287">
        <v>131456000</v>
      </c>
      <c r="F72" s="287">
        <v>119344000</v>
      </c>
    </row>
    <row r="73" spans="1:6" s="288" customFormat="1" ht="20.100000000000001" customHeight="1" x14ac:dyDescent="0.25">
      <c r="A73" s="155"/>
      <c r="B73" s="286" t="s">
        <v>301</v>
      </c>
      <c r="C73" s="155" t="str">
        <f t="shared" si="0"/>
        <v>đồng/ha</v>
      </c>
      <c r="D73" s="287">
        <v>5523000</v>
      </c>
      <c r="E73" s="287">
        <v>7209000</v>
      </c>
      <c r="F73" s="287">
        <v>7648000</v>
      </c>
    </row>
    <row r="74" spans="1:6" s="288" customFormat="1" ht="20.100000000000001" customHeight="1" x14ac:dyDescent="0.25">
      <c r="A74" s="155"/>
      <c r="B74" s="286" t="s">
        <v>307</v>
      </c>
      <c r="C74" s="155" t="str">
        <f t="shared" ref="C74:C137" si="1">IF(A74="","đồng/ha","")</f>
        <v>đồng/ha</v>
      </c>
      <c r="D74" s="287">
        <v>14336000</v>
      </c>
      <c r="E74" s="287">
        <v>19602000</v>
      </c>
      <c r="F74" s="287">
        <v>22091000</v>
      </c>
    </row>
    <row r="75" spans="1:6" s="285" customFormat="1" ht="20.100000000000001" customHeight="1" x14ac:dyDescent="0.25">
      <c r="A75" s="152">
        <v>16</v>
      </c>
      <c r="B75" s="138" t="s">
        <v>330</v>
      </c>
      <c r="C75" s="155" t="str">
        <f t="shared" si="1"/>
        <v/>
      </c>
      <c r="D75" s="289" t="s">
        <v>398</v>
      </c>
      <c r="E75" s="289" t="s">
        <v>398</v>
      </c>
      <c r="F75" s="289" t="s">
        <v>398</v>
      </c>
    </row>
    <row r="76" spans="1:6" s="288" customFormat="1" ht="20.100000000000001" customHeight="1" x14ac:dyDescent="0.25">
      <c r="A76" s="155"/>
      <c r="B76" s="286" t="s">
        <v>286</v>
      </c>
      <c r="C76" s="155" t="str">
        <f t="shared" si="1"/>
        <v>đồng/ha</v>
      </c>
      <c r="D76" s="287">
        <v>59014000</v>
      </c>
      <c r="E76" s="287">
        <v>79619000</v>
      </c>
      <c r="F76" s="287">
        <v>85058000</v>
      </c>
    </row>
    <row r="77" spans="1:6" s="288" customFormat="1" ht="20.100000000000001" customHeight="1" x14ac:dyDescent="0.25">
      <c r="A77" s="155"/>
      <c r="B77" s="286" t="s">
        <v>292</v>
      </c>
      <c r="C77" s="155" t="str">
        <f t="shared" si="1"/>
        <v>đồng/ha</v>
      </c>
      <c r="D77" s="287">
        <v>32009000</v>
      </c>
      <c r="E77" s="287">
        <v>43167000</v>
      </c>
      <c r="F77" s="287">
        <v>45289000</v>
      </c>
    </row>
    <row r="78" spans="1:6" s="288" customFormat="1" ht="20.100000000000001" customHeight="1" x14ac:dyDescent="0.25">
      <c r="A78" s="155"/>
      <c r="B78" s="286" t="s">
        <v>296</v>
      </c>
      <c r="C78" s="155" t="str">
        <f t="shared" si="1"/>
        <v>đồng/ha</v>
      </c>
      <c r="D78" s="287">
        <v>72642000</v>
      </c>
      <c r="E78" s="287">
        <v>96759000</v>
      </c>
      <c r="F78" s="287">
        <v>100099000</v>
      </c>
    </row>
    <row r="79" spans="1:6" s="288" customFormat="1" ht="20.100000000000001" customHeight="1" x14ac:dyDescent="0.25">
      <c r="A79" s="155"/>
      <c r="B79" s="286" t="s">
        <v>298</v>
      </c>
      <c r="C79" s="155" t="str">
        <f t="shared" si="1"/>
        <v>đồng/ha</v>
      </c>
      <c r="D79" s="287">
        <v>102448000</v>
      </c>
      <c r="E79" s="287">
        <v>130615000</v>
      </c>
      <c r="F79" s="287">
        <v>118441000</v>
      </c>
    </row>
    <row r="80" spans="1:6" s="288" customFormat="1" ht="20.100000000000001" customHeight="1" x14ac:dyDescent="0.25">
      <c r="A80" s="155"/>
      <c r="B80" s="286" t="s">
        <v>301</v>
      </c>
      <c r="C80" s="155" t="str">
        <f t="shared" si="1"/>
        <v>đồng/ha</v>
      </c>
      <c r="D80" s="287">
        <v>5517000</v>
      </c>
      <c r="E80" s="287">
        <v>7199000</v>
      </c>
      <c r="F80" s="287">
        <v>7635000</v>
      </c>
    </row>
    <row r="81" spans="1:6" s="288" customFormat="1" ht="20.100000000000001" customHeight="1" x14ac:dyDescent="0.25">
      <c r="A81" s="155"/>
      <c r="B81" s="286" t="s">
        <v>357</v>
      </c>
      <c r="C81" s="155" t="str">
        <f t="shared" si="1"/>
        <v>đồng/ha</v>
      </c>
      <c r="D81" s="287">
        <v>59802000</v>
      </c>
      <c r="E81" s="287">
        <v>78467000</v>
      </c>
      <c r="F81" s="287">
        <v>77693000</v>
      </c>
    </row>
    <row r="82" spans="1:6" s="288" customFormat="1" ht="20.100000000000001" customHeight="1" x14ac:dyDescent="0.25">
      <c r="A82" s="155"/>
      <c r="B82" s="286" t="s">
        <v>410</v>
      </c>
      <c r="C82" s="155" t="str">
        <f t="shared" si="1"/>
        <v>đồng/ha</v>
      </c>
      <c r="D82" s="287">
        <v>28734000</v>
      </c>
      <c r="E82" s="287">
        <v>38776000</v>
      </c>
      <c r="F82" s="287">
        <v>41101000</v>
      </c>
    </row>
    <row r="83" spans="1:6" s="288" customFormat="1" ht="20.100000000000001" customHeight="1" x14ac:dyDescent="0.25">
      <c r="A83" s="155"/>
      <c r="B83" s="286" t="s">
        <v>359</v>
      </c>
      <c r="C83" s="155" t="str">
        <f t="shared" si="1"/>
        <v>đồng/ha</v>
      </c>
      <c r="D83" s="287">
        <v>31453000</v>
      </c>
      <c r="E83" s="287">
        <v>72601000</v>
      </c>
      <c r="F83" s="287">
        <v>69802000</v>
      </c>
    </row>
    <row r="84" spans="1:6" s="288" customFormat="1" ht="20.100000000000001" customHeight="1" x14ac:dyDescent="0.25">
      <c r="A84" s="155"/>
      <c r="B84" s="286" t="s">
        <v>307</v>
      </c>
      <c r="C84" s="155" t="str">
        <f t="shared" si="1"/>
        <v>đồng/ha</v>
      </c>
      <c r="D84" s="287">
        <v>21137000</v>
      </c>
      <c r="E84" s="287">
        <v>29536000</v>
      </c>
      <c r="F84" s="287">
        <v>33462000</v>
      </c>
    </row>
    <row r="85" spans="1:6" s="285" customFormat="1" ht="20.100000000000001" customHeight="1" x14ac:dyDescent="0.25">
      <c r="A85" s="152">
        <v>17</v>
      </c>
      <c r="B85" s="138" t="s">
        <v>331</v>
      </c>
      <c r="C85" s="155" t="str">
        <f t="shared" si="1"/>
        <v/>
      </c>
      <c r="D85" s="289" t="s">
        <v>398</v>
      </c>
      <c r="E85" s="289" t="s">
        <v>398</v>
      </c>
      <c r="F85" s="289" t="s">
        <v>398</v>
      </c>
    </row>
    <row r="86" spans="1:6" s="288" customFormat="1" ht="20.100000000000001" customHeight="1" x14ac:dyDescent="0.25">
      <c r="A86" s="155"/>
      <c r="B86" s="286" t="s">
        <v>298</v>
      </c>
      <c r="C86" s="155" t="str">
        <f t="shared" si="1"/>
        <v>đồng/ha</v>
      </c>
      <c r="D86" s="287">
        <v>114267000</v>
      </c>
      <c r="E86" s="287">
        <v>146268000</v>
      </c>
      <c r="F86" s="287">
        <v>134992000</v>
      </c>
    </row>
    <row r="87" spans="1:6" s="285" customFormat="1" ht="20.100000000000001" customHeight="1" x14ac:dyDescent="0.25">
      <c r="A87" s="152">
        <v>18</v>
      </c>
      <c r="B87" s="138" t="s">
        <v>332</v>
      </c>
      <c r="C87" s="155" t="str">
        <f t="shared" si="1"/>
        <v/>
      </c>
      <c r="D87" s="289" t="s">
        <v>398</v>
      </c>
      <c r="E87" s="289" t="s">
        <v>398</v>
      </c>
      <c r="F87" s="289" t="s">
        <v>398</v>
      </c>
    </row>
    <row r="88" spans="1:6" s="288" customFormat="1" ht="20.100000000000001" customHeight="1" x14ac:dyDescent="0.25">
      <c r="A88" s="155"/>
      <c r="B88" s="286" t="s">
        <v>298</v>
      </c>
      <c r="C88" s="155" t="str">
        <f t="shared" si="1"/>
        <v>đồng/ha</v>
      </c>
      <c r="D88" s="287">
        <v>118113000</v>
      </c>
      <c r="E88" s="287">
        <v>151422000</v>
      </c>
      <c r="F88" s="287">
        <v>140505000</v>
      </c>
    </row>
    <row r="89" spans="1:6" s="285" customFormat="1" ht="20.100000000000001" customHeight="1" x14ac:dyDescent="0.25">
      <c r="A89" s="152">
        <v>19</v>
      </c>
      <c r="B89" s="138" t="s">
        <v>333</v>
      </c>
      <c r="C89" s="155" t="str">
        <f t="shared" si="1"/>
        <v/>
      </c>
      <c r="D89" s="289" t="s">
        <v>398</v>
      </c>
      <c r="E89" s="289" t="s">
        <v>398</v>
      </c>
      <c r="F89" s="289" t="s">
        <v>398</v>
      </c>
    </row>
    <row r="90" spans="1:6" s="288" customFormat="1" ht="20.100000000000001" customHeight="1" x14ac:dyDescent="0.25">
      <c r="A90" s="155"/>
      <c r="B90" s="286" t="s">
        <v>286</v>
      </c>
      <c r="C90" s="155" t="str">
        <f t="shared" si="1"/>
        <v>đồng/ha</v>
      </c>
      <c r="D90" s="287">
        <v>59035000</v>
      </c>
      <c r="E90" s="287">
        <v>79655000</v>
      </c>
      <c r="F90" s="287">
        <v>85105000</v>
      </c>
    </row>
    <row r="91" spans="1:6" s="288" customFormat="1" ht="20.100000000000001" customHeight="1" x14ac:dyDescent="0.25">
      <c r="A91" s="155"/>
      <c r="B91" s="286" t="s">
        <v>292</v>
      </c>
      <c r="C91" s="155" t="str">
        <f t="shared" si="1"/>
        <v>đồng/ha</v>
      </c>
      <c r="D91" s="287">
        <v>32030000</v>
      </c>
      <c r="E91" s="287">
        <v>43202000</v>
      </c>
      <c r="F91" s="287">
        <v>45336000</v>
      </c>
    </row>
    <row r="92" spans="1:6" s="288" customFormat="1" ht="20.100000000000001" customHeight="1" x14ac:dyDescent="0.25">
      <c r="A92" s="155"/>
      <c r="B92" s="286" t="s">
        <v>296</v>
      </c>
      <c r="C92" s="155" t="str">
        <f t="shared" si="1"/>
        <v>đồng/ha</v>
      </c>
      <c r="D92" s="287">
        <v>72663000</v>
      </c>
      <c r="E92" s="287">
        <v>96795000</v>
      </c>
      <c r="F92" s="287">
        <v>100146000</v>
      </c>
    </row>
    <row r="93" spans="1:6" s="288" customFormat="1" ht="20.100000000000001" customHeight="1" x14ac:dyDescent="0.25">
      <c r="A93" s="155"/>
      <c r="B93" s="286" t="s">
        <v>298</v>
      </c>
      <c r="C93" s="155" t="str">
        <f t="shared" si="1"/>
        <v>đồng/ha</v>
      </c>
      <c r="D93" s="287">
        <v>102469000</v>
      </c>
      <c r="E93" s="287">
        <v>130650000</v>
      </c>
      <c r="F93" s="287">
        <v>118488000</v>
      </c>
    </row>
    <row r="94" spans="1:6" s="288" customFormat="1" ht="20.100000000000001" customHeight="1" x14ac:dyDescent="0.25">
      <c r="A94" s="155"/>
      <c r="B94" s="286" t="s">
        <v>301</v>
      </c>
      <c r="C94" s="155" t="str">
        <f t="shared" si="1"/>
        <v>đồng/ha</v>
      </c>
      <c r="D94" s="287">
        <v>5538000</v>
      </c>
      <c r="E94" s="287">
        <v>7235000</v>
      </c>
      <c r="F94" s="287">
        <v>7682000</v>
      </c>
    </row>
    <row r="95" spans="1:6" s="288" customFormat="1" ht="20.100000000000001" customHeight="1" x14ac:dyDescent="0.25">
      <c r="A95" s="155"/>
      <c r="B95" s="286" t="s">
        <v>357</v>
      </c>
      <c r="C95" s="155" t="str">
        <f t="shared" si="1"/>
        <v>đồng/ha</v>
      </c>
      <c r="D95" s="287">
        <v>59823000</v>
      </c>
      <c r="E95" s="287">
        <v>78502000</v>
      </c>
      <c r="F95" s="287">
        <v>77740000</v>
      </c>
    </row>
    <row r="96" spans="1:6" s="288" customFormat="1" ht="20.100000000000001" customHeight="1" x14ac:dyDescent="0.25">
      <c r="A96" s="155"/>
      <c r="B96" s="286" t="s">
        <v>410</v>
      </c>
      <c r="C96" s="155" t="str">
        <f t="shared" si="1"/>
        <v>đồng/ha</v>
      </c>
      <c r="D96" s="287">
        <v>28751000</v>
      </c>
      <c r="E96" s="287">
        <v>38807000</v>
      </c>
      <c r="F96" s="287">
        <v>41142000</v>
      </c>
    </row>
    <row r="97" spans="1:6" s="288" customFormat="1" ht="20.100000000000001" customHeight="1" x14ac:dyDescent="0.25">
      <c r="A97" s="155"/>
      <c r="B97" s="286" t="s">
        <v>359</v>
      </c>
      <c r="C97" s="155" t="str">
        <f t="shared" si="1"/>
        <v>đồng/ha</v>
      </c>
      <c r="D97" s="287">
        <v>31474000</v>
      </c>
      <c r="E97" s="287">
        <v>72636000</v>
      </c>
      <c r="F97" s="287">
        <v>69849000</v>
      </c>
    </row>
    <row r="98" spans="1:6" s="288" customFormat="1" ht="20.100000000000001" customHeight="1" x14ac:dyDescent="0.25">
      <c r="A98" s="155"/>
      <c r="B98" s="286" t="s">
        <v>307</v>
      </c>
      <c r="C98" s="155" t="str">
        <f t="shared" si="1"/>
        <v>đồng/ha</v>
      </c>
      <c r="D98" s="287">
        <v>21158000</v>
      </c>
      <c r="E98" s="287">
        <v>29571000</v>
      </c>
      <c r="F98" s="287">
        <v>33509000</v>
      </c>
    </row>
    <row r="99" spans="1:6" s="285" customFormat="1" ht="20.100000000000001" customHeight="1" x14ac:dyDescent="0.25">
      <c r="A99" s="152">
        <v>20</v>
      </c>
      <c r="B99" s="138" t="s">
        <v>334</v>
      </c>
      <c r="C99" s="155" t="str">
        <f t="shared" si="1"/>
        <v/>
      </c>
      <c r="D99" s="289" t="s">
        <v>398</v>
      </c>
      <c r="E99" s="289" t="s">
        <v>398</v>
      </c>
      <c r="F99" s="289" t="s">
        <v>398</v>
      </c>
    </row>
    <row r="100" spans="1:6" s="288" customFormat="1" ht="20.100000000000001" customHeight="1" x14ac:dyDescent="0.25">
      <c r="A100" s="155"/>
      <c r="B100" s="286" t="s">
        <v>292</v>
      </c>
      <c r="C100" s="155" t="str">
        <f t="shared" si="1"/>
        <v>đồng/ha</v>
      </c>
      <c r="D100" s="287">
        <v>31025000</v>
      </c>
      <c r="E100" s="287">
        <v>41460000</v>
      </c>
      <c r="F100" s="287">
        <v>43052000</v>
      </c>
    </row>
    <row r="101" spans="1:6" s="288" customFormat="1" ht="20.100000000000001" customHeight="1" x14ac:dyDescent="0.25">
      <c r="A101" s="155"/>
      <c r="B101" s="286" t="s">
        <v>298</v>
      </c>
      <c r="C101" s="155" t="str">
        <f t="shared" si="1"/>
        <v>đồng/ha</v>
      </c>
      <c r="D101" s="287">
        <v>113750000</v>
      </c>
      <c r="E101" s="287">
        <v>145372000</v>
      </c>
      <c r="F101" s="287">
        <v>133817000</v>
      </c>
    </row>
    <row r="102" spans="1:6" s="288" customFormat="1" ht="20.100000000000001" customHeight="1" x14ac:dyDescent="0.25">
      <c r="A102" s="155"/>
      <c r="B102" s="286" t="s">
        <v>361</v>
      </c>
      <c r="C102" s="155" t="str">
        <f t="shared" si="1"/>
        <v>đồng/ha</v>
      </c>
      <c r="D102" s="287">
        <v>81324000</v>
      </c>
      <c r="E102" s="287">
        <v>105912000</v>
      </c>
      <c r="F102" s="287">
        <v>103332000</v>
      </c>
    </row>
    <row r="103" spans="1:6" s="288" customFormat="1" ht="20.100000000000001" customHeight="1" x14ac:dyDescent="0.25">
      <c r="A103" s="155"/>
      <c r="B103" s="286" t="s">
        <v>301</v>
      </c>
      <c r="C103" s="155" t="str">
        <f t="shared" si="1"/>
        <v>đồng/ha</v>
      </c>
      <c r="D103" s="287">
        <v>259693000</v>
      </c>
      <c r="E103" s="287">
        <v>325569000</v>
      </c>
      <c r="F103" s="287">
        <v>281429000</v>
      </c>
    </row>
    <row r="104" spans="1:6" s="288" customFormat="1" ht="20.100000000000001" customHeight="1" x14ac:dyDescent="0.25">
      <c r="A104" s="155"/>
      <c r="B104" s="286" t="s">
        <v>359</v>
      </c>
      <c r="C104" s="155" t="str">
        <f t="shared" si="1"/>
        <v>đồng/ha</v>
      </c>
      <c r="D104" s="287">
        <v>33413000</v>
      </c>
      <c r="E104" s="287">
        <v>45082000</v>
      </c>
      <c r="F104" s="287">
        <v>48165000</v>
      </c>
    </row>
    <row r="105" spans="1:6" s="285" customFormat="1" ht="20.100000000000001" customHeight="1" x14ac:dyDescent="0.25">
      <c r="A105" s="152">
        <v>21</v>
      </c>
      <c r="B105" s="138" t="s">
        <v>335</v>
      </c>
      <c r="C105" s="155" t="str">
        <f t="shared" si="1"/>
        <v/>
      </c>
      <c r="D105" s="289" t="s">
        <v>398</v>
      </c>
      <c r="E105" s="289" t="s">
        <v>398</v>
      </c>
      <c r="F105" s="289" t="s">
        <v>398</v>
      </c>
    </row>
    <row r="106" spans="1:6" s="288" customFormat="1" ht="20.100000000000001" customHeight="1" x14ac:dyDescent="0.25">
      <c r="A106" s="155"/>
      <c r="B106" s="286" t="s">
        <v>298</v>
      </c>
      <c r="C106" s="155" t="str">
        <f t="shared" si="1"/>
        <v>đồng/ha</v>
      </c>
      <c r="D106" s="287">
        <v>113936000</v>
      </c>
      <c r="E106" s="287">
        <v>145695000</v>
      </c>
      <c r="F106" s="287">
        <v>134241000</v>
      </c>
    </row>
    <row r="107" spans="1:6" s="285" customFormat="1" ht="20.100000000000001" customHeight="1" x14ac:dyDescent="0.25">
      <c r="A107" s="152">
        <v>22</v>
      </c>
      <c r="B107" s="138" t="s">
        <v>336</v>
      </c>
      <c r="C107" s="155" t="str">
        <f t="shared" si="1"/>
        <v/>
      </c>
      <c r="D107" s="289" t="s">
        <v>398</v>
      </c>
      <c r="E107" s="289" t="s">
        <v>398</v>
      </c>
      <c r="F107" s="289" t="s">
        <v>398</v>
      </c>
    </row>
    <row r="108" spans="1:6" s="288" customFormat="1" ht="20.100000000000001" customHeight="1" x14ac:dyDescent="0.25">
      <c r="A108" s="155"/>
      <c r="B108" s="286" t="s">
        <v>292</v>
      </c>
      <c r="C108" s="155" t="str">
        <f t="shared" si="1"/>
        <v>đồng/ha</v>
      </c>
      <c r="D108" s="287">
        <v>30776000</v>
      </c>
      <c r="E108" s="287">
        <v>41030000</v>
      </c>
      <c r="F108" s="287">
        <v>42488000</v>
      </c>
    </row>
    <row r="109" spans="1:6" s="288" customFormat="1" ht="20.100000000000001" customHeight="1" x14ac:dyDescent="0.25">
      <c r="A109" s="155"/>
      <c r="B109" s="286" t="s">
        <v>298</v>
      </c>
      <c r="C109" s="155" t="str">
        <f t="shared" si="1"/>
        <v>đồng/ha</v>
      </c>
      <c r="D109" s="287">
        <v>113502000</v>
      </c>
      <c r="E109" s="287">
        <v>144941000</v>
      </c>
      <c r="F109" s="287">
        <v>133253000</v>
      </c>
    </row>
    <row r="110" spans="1:6" s="288" customFormat="1" ht="20.100000000000001" customHeight="1" x14ac:dyDescent="0.25">
      <c r="A110" s="155"/>
      <c r="B110" s="286" t="s">
        <v>361</v>
      </c>
      <c r="C110" s="155" t="str">
        <f t="shared" si="1"/>
        <v>đồng/ha</v>
      </c>
      <c r="D110" s="287">
        <v>81076000</v>
      </c>
      <c r="E110" s="287">
        <v>105482000</v>
      </c>
      <c r="F110" s="287">
        <v>102768000</v>
      </c>
    </row>
    <row r="111" spans="1:6" s="288" customFormat="1" ht="20.100000000000001" customHeight="1" x14ac:dyDescent="0.25">
      <c r="A111" s="155"/>
      <c r="B111" s="286" t="s">
        <v>301</v>
      </c>
      <c r="C111" s="155" t="str">
        <f t="shared" si="1"/>
        <v>đồng/ha</v>
      </c>
      <c r="D111" s="287">
        <v>259445000</v>
      </c>
      <c r="E111" s="287">
        <v>325139000</v>
      </c>
      <c r="F111" s="287">
        <v>280865000</v>
      </c>
    </row>
    <row r="112" spans="1:6" s="288" customFormat="1" ht="20.100000000000001" customHeight="1" x14ac:dyDescent="0.25">
      <c r="A112" s="155"/>
      <c r="B112" s="286" t="s">
        <v>359</v>
      </c>
      <c r="C112" s="155" t="str">
        <f t="shared" si="1"/>
        <v>đồng/ha</v>
      </c>
      <c r="D112" s="287">
        <v>33164000</v>
      </c>
      <c r="E112" s="287">
        <v>44651000</v>
      </c>
      <c r="F112" s="287">
        <v>47601000</v>
      </c>
    </row>
    <row r="113" spans="1:6" s="285" customFormat="1" ht="20.100000000000001" customHeight="1" x14ac:dyDescent="0.25">
      <c r="A113" s="152">
        <v>23</v>
      </c>
      <c r="B113" s="138" t="s">
        <v>337</v>
      </c>
      <c r="C113" s="155" t="str">
        <f t="shared" si="1"/>
        <v/>
      </c>
      <c r="D113" s="289" t="s">
        <v>398</v>
      </c>
      <c r="E113" s="289" t="s">
        <v>398</v>
      </c>
      <c r="F113" s="289" t="s">
        <v>398</v>
      </c>
    </row>
    <row r="114" spans="1:6" s="288" customFormat="1" ht="20.100000000000001" customHeight="1" x14ac:dyDescent="0.25">
      <c r="A114" s="155"/>
      <c r="B114" s="286" t="s">
        <v>298</v>
      </c>
      <c r="C114" s="155" t="str">
        <f t="shared" si="1"/>
        <v>đồng/ha</v>
      </c>
      <c r="D114" s="287">
        <v>102903000</v>
      </c>
      <c r="E114" s="287">
        <v>131160000</v>
      </c>
      <c r="F114" s="287">
        <v>118955000</v>
      </c>
    </row>
    <row r="115" spans="1:6" s="288" customFormat="1" ht="20.100000000000001" customHeight="1" x14ac:dyDescent="0.25">
      <c r="A115" s="155"/>
      <c r="B115" s="286" t="s">
        <v>301</v>
      </c>
      <c r="C115" s="155" t="str">
        <f t="shared" si="1"/>
        <v>đồng/ha</v>
      </c>
      <c r="D115" s="287">
        <v>5352000</v>
      </c>
      <c r="E115" s="287">
        <v>6912000</v>
      </c>
      <c r="F115" s="287">
        <v>7259000</v>
      </c>
    </row>
    <row r="116" spans="1:6" s="288" customFormat="1" ht="20.100000000000001" customHeight="1" x14ac:dyDescent="0.25">
      <c r="A116" s="155"/>
      <c r="B116" s="286" t="s">
        <v>307</v>
      </c>
      <c r="C116" s="155" t="str">
        <f t="shared" si="1"/>
        <v>đồng/ha</v>
      </c>
      <c r="D116" s="287">
        <v>14165000</v>
      </c>
      <c r="E116" s="287">
        <v>19305000</v>
      </c>
      <c r="F116" s="287">
        <v>21703000</v>
      </c>
    </row>
    <row r="117" spans="1:6" s="285" customFormat="1" ht="20.100000000000001" customHeight="1" x14ac:dyDescent="0.25">
      <c r="A117" s="152">
        <v>24</v>
      </c>
      <c r="B117" s="138" t="s">
        <v>338</v>
      </c>
      <c r="C117" s="155" t="str">
        <f t="shared" si="1"/>
        <v/>
      </c>
      <c r="D117" s="289" t="s">
        <v>398</v>
      </c>
      <c r="E117" s="289" t="s">
        <v>398</v>
      </c>
      <c r="F117" s="289" t="s">
        <v>398</v>
      </c>
    </row>
    <row r="118" spans="1:6" s="288" customFormat="1" ht="20.100000000000001" customHeight="1" x14ac:dyDescent="0.25">
      <c r="A118" s="155"/>
      <c r="B118" s="286" t="s">
        <v>298</v>
      </c>
      <c r="C118" s="155" t="str">
        <f t="shared" si="1"/>
        <v>đồng/ha</v>
      </c>
      <c r="D118" s="287">
        <v>113509000</v>
      </c>
      <c r="E118" s="287">
        <v>144954000</v>
      </c>
      <c r="F118" s="287">
        <v>133269000</v>
      </c>
    </row>
    <row r="119" spans="1:6" s="285" customFormat="1" ht="20.100000000000001" customHeight="1" x14ac:dyDescent="0.25">
      <c r="A119" s="152">
        <v>25</v>
      </c>
      <c r="B119" s="138" t="s">
        <v>339</v>
      </c>
      <c r="C119" s="155" t="str">
        <f t="shared" si="1"/>
        <v/>
      </c>
      <c r="D119" s="289" t="s">
        <v>398</v>
      </c>
      <c r="E119" s="289" t="s">
        <v>398</v>
      </c>
      <c r="F119" s="289" t="s">
        <v>398</v>
      </c>
    </row>
    <row r="120" spans="1:6" s="288" customFormat="1" ht="20.100000000000001" customHeight="1" x14ac:dyDescent="0.25">
      <c r="A120" s="155"/>
      <c r="B120" s="286" t="s">
        <v>292</v>
      </c>
      <c r="C120" s="155" t="str">
        <f t="shared" si="1"/>
        <v>đồng/ha</v>
      </c>
      <c r="D120" s="287">
        <v>32267000</v>
      </c>
      <c r="E120" s="287">
        <v>43614000</v>
      </c>
      <c r="F120" s="287">
        <v>45876000</v>
      </c>
    </row>
    <row r="121" spans="1:6" s="288" customFormat="1" ht="20.100000000000001" customHeight="1" x14ac:dyDescent="0.25">
      <c r="A121" s="155"/>
      <c r="B121" s="286" t="s">
        <v>298</v>
      </c>
      <c r="C121" s="155" t="str">
        <f t="shared" si="1"/>
        <v>đồng/ha</v>
      </c>
      <c r="D121" s="287">
        <v>114992000</v>
      </c>
      <c r="E121" s="287">
        <v>147526000</v>
      </c>
      <c r="F121" s="287">
        <v>136641000</v>
      </c>
    </row>
    <row r="122" spans="1:6" s="288" customFormat="1" ht="20.100000000000001" customHeight="1" x14ac:dyDescent="0.25">
      <c r="A122" s="155"/>
      <c r="B122" s="286" t="s">
        <v>361</v>
      </c>
      <c r="C122" s="155" t="str">
        <f t="shared" si="1"/>
        <v>đồng/ha</v>
      </c>
      <c r="D122" s="287">
        <v>82566000</v>
      </c>
      <c r="E122" s="287">
        <v>108067000</v>
      </c>
      <c r="F122" s="287">
        <v>106156000</v>
      </c>
    </row>
    <row r="123" spans="1:6" s="288" customFormat="1" ht="20.100000000000001" customHeight="1" x14ac:dyDescent="0.25">
      <c r="A123" s="155"/>
      <c r="B123" s="286" t="s">
        <v>301</v>
      </c>
      <c r="C123" s="155" t="str">
        <f t="shared" si="1"/>
        <v>đồng/ha</v>
      </c>
      <c r="D123" s="287">
        <v>260936000</v>
      </c>
      <c r="E123" s="287">
        <v>327724000</v>
      </c>
      <c r="F123" s="287">
        <v>284252000</v>
      </c>
    </row>
    <row r="124" spans="1:6" s="288" customFormat="1" ht="20.100000000000001" customHeight="1" x14ac:dyDescent="0.25">
      <c r="A124" s="155"/>
      <c r="B124" s="286" t="s">
        <v>359</v>
      </c>
      <c r="C124" s="155" t="str">
        <f t="shared" si="1"/>
        <v>đồng/ha</v>
      </c>
      <c r="D124" s="287">
        <v>34655000</v>
      </c>
      <c r="E124" s="287">
        <v>47236000</v>
      </c>
      <c r="F124" s="287">
        <v>50989000</v>
      </c>
    </row>
    <row r="125" spans="1:6" s="285" customFormat="1" ht="20.100000000000001" customHeight="1" x14ac:dyDescent="0.25">
      <c r="A125" s="152">
        <v>26</v>
      </c>
      <c r="B125" s="138" t="s">
        <v>340</v>
      </c>
      <c r="C125" s="155" t="str">
        <f t="shared" si="1"/>
        <v/>
      </c>
      <c r="D125" s="289" t="s">
        <v>398</v>
      </c>
      <c r="E125" s="289" t="s">
        <v>398</v>
      </c>
      <c r="F125" s="289" t="s">
        <v>398</v>
      </c>
    </row>
    <row r="126" spans="1:6" s="288" customFormat="1" ht="20.100000000000001" customHeight="1" x14ac:dyDescent="0.25">
      <c r="A126" s="155"/>
      <c r="B126" s="286" t="s">
        <v>298</v>
      </c>
      <c r="C126" s="155" t="str">
        <f t="shared" si="1"/>
        <v>đồng/ha</v>
      </c>
      <c r="D126" s="287">
        <v>119249000</v>
      </c>
      <c r="E126" s="287">
        <v>153392000</v>
      </c>
      <c r="F126" s="287">
        <v>143088000</v>
      </c>
    </row>
    <row r="127" spans="1:6" s="285" customFormat="1" ht="20.100000000000001" customHeight="1" x14ac:dyDescent="0.25">
      <c r="A127" s="152">
        <v>27</v>
      </c>
      <c r="B127" s="138" t="s">
        <v>341</v>
      </c>
      <c r="C127" s="155" t="str">
        <f t="shared" si="1"/>
        <v/>
      </c>
      <c r="D127" s="289" t="s">
        <v>398</v>
      </c>
      <c r="E127" s="289" t="s">
        <v>398</v>
      </c>
      <c r="F127" s="289" t="s">
        <v>398</v>
      </c>
    </row>
    <row r="128" spans="1:6" s="288" customFormat="1" ht="20.100000000000001" customHeight="1" x14ac:dyDescent="0.25">
      <c r="A128" s="155"/>
      <c r="B128" s="286" t="s">
        <v>298</v>
      </c>
      <c r="C128" s="155" t="str">
        <f t="shared" si="1"/>
        <v>đồng/ha</v>
      </c>
      <c r="D128" s="287">
        <v>103504000</v>
      </c>
      <c r="E128" s="287">
        <v>132201000</v>
      </c>
      <c r="F128" s="287">
        <v>120320000</v>
      </c>
    </row>
    <row r="129" spans="1:6" s="288" customFormat="1" ht="20.100000000000001" customHeight="1" x14ac:dyDescent="0.25">
      <c r="A129" s="155"/>
      <c r="B129" s="286" t="s">
        <v>301</v>
      </c>
      <c r="C129" s="155" t="str">
        <f t="shared" si="1"/>
        <v>đồng/ha</v>
      </c>
      <c r="D129" s="287">
        <v>5952000</v>
      </c>
      <c r="E129" s="287">
        <v>7954000</v>
      </c>
      <c r="F129" s="287">
        <v>8624000</v>
      </c>
    </row>
    <row r="130" spans="1:6" s="288" customFormat="1" ht="20.100000000000001" customHeight="1" x14ac:dyDescent="0.25">
      <c r="A130" s="155"/>
      <c r="B130" s="286" t="s">
        <v>307</v>
      </c>
      <c r="C130" s="155" t="str">
        <f t="shared" si="1"/>
        <v>đồng/ha</v>
      </c>
      <c r="D130" s="287">
        <v>14765000</v>
      </c>
      <c r="E130" s="287">
        <v>20346000</v>
      </c>
      <c r="F130" s="287">
        <v>23067000</v>
      </c>
    </row>
    <row r="131" spans="1:6" s="285" customFormat="1" ht="20.100000000000001" customHeight="1" x14ac:dyDescent="0.25">
      <c r="A131" s="152">
        <v>28</v>
      </c>
      <c r="B131" s="138" t="s">
        <v>342</v>
      </c>
      <c r="C131" s="155" t="str">
        <f t="shared" si="1"/>
        <v/>
      </c>
      <c r="D131" s="289" t="s">
        <v>398</v>
      </c>
      <c r="E131" s="289" t="s">
        <v>398</v>
      </c>
      <c r="F131" s="289" t="s">
        <v>398</v>
      </c>
    </row>
    <row r="132" spans="1:6" s="288" customFormat="1" ht="20.100000000000001" customHeight="1" x14ac:dyDescent="0.25">
      <c r="A132" s="155"/>
      <c r="B132" s="286" t="s">
        <v>292</v>
      </c>
      <c r="C132" s="155" t="str">
        <f t="shared" si="1"/>
        <v>đồng/ha</v>
      </c>
      <c r="D132" s="287">
        <v>31312000</v>
      </c>
      <c r="E132" s="287">
        <v>41958000</v>
      </c>
      <c r="F132" s="287">
        <v>43705000</v>
      </c>
    </row>
    <row r="133" spans="1:6" s="288" customFormat="1" ht="20.100000000000001" customHeight="1" x14ac:dyDescent="0.25">
      <c r="A133" s="155"/>
      <c r="B133" s="286" t="s">
        <v>296</v>
      </c>
      <c r="C133" s="155" t="str">
        <f t="shared" si="1"/>
        <v>đồng/ha</v>
      </c>
      <c r="D133" s="287">
        <v>83020000</v>
      </c>
      <c r="E133" s="287">
        <v>110157000</v>
      </c>
      <c r="F133" s="287">
        <v>113452000</v>
      </c>
    </row>
    <row r="134" spans="1:6" s="288" customFormat="1" ht="20.100000000000001" customHeight="1" x14ac:dyDescent="0.25">
      <c r="A134" s="155"/>
      <c r="B134" s="286" t="s">
        <v>365</v>
      </c>
      <c r="C134" s="155" t="str">
        <f t="shared" si="1"/>
        <v>đồng/ha</v>
      </c>
      <c r="D134" s="287">
        <v>89113000</v>
      </c>
      <c r="E134" s="287">
        <v>116128000</v>
      </c>
      <c r="F134" s="287">
        <v>113395000</v>
      </c>
    </row>
    <row r="135" spans="1:6" s="288" customFormat="1" ht="20.100000000000001" customHeight="1" x14ac:dyDescent="0.25">
      <c r="A135" s="155"/>
      <c r="B135" s="286" t="s">
        <v>361</v>
      </c>
      <c r="C135" s="155" t="str">
        <f t="shared" si="1"/>
        <v>đồng/ha</v>
      </c>
      <c r="D135" s="287">
        <v>174136000</v>
      </c>
      <c r="E135" s="287">
        <v>226259000</v>
      </c>
      <c r="F135" s="287">
        <v>220039000</v>
      </c>
    </row>
    <row r="136" spans="1:6" s="288" customFormat="1" ht="20.100000000000001" customHeight="1" x14ac:dyDescent="0.25">
      <c r="A136" s="155"/>
      <c r="B136" s="286" t="s">
        <v>359</v>
      </c>
      <c r="C136" s="155" t="str">
        <f t="shared" si="1"/>
        <v>đồng/ha</v>
      </c>
      <c r="D136" s="287">
        <v>81864000</v>
      </c>
      <c r="E136" s="287">
        <v>109813000</v>
      </c>
      <c r="F136" s="287">
        <v>116623000</v>
      </c>
    </row>
    <row r="137" spans="1:6" s="288" customFormat="1" ht="20.100000000000001" customHeight="1" x14ac:dyDescent="0.25">
      <c r="A137" s="155"/>
      <c r="B137" s="286" t="s">
        <v>305</v>
      </c>
      <c r="C137" s="155" t="str">
        <f t="shared" si="1"/>
        <v>đồng/ha</v>
      </c>
      <c r="D137" s="287">
        <v>68485000</v>
      </c>
      <c r="E137" s="287">
        <v>91970000</v>
      </c>
      <c r="F137" s="287">
        <v>97788000</v>
      </c>
    </row>
    <row r="138" spans="1:6" s="285" customFormat="1" ht="20.100000000000001" customHeight="1" x14ac:dyDescent="0.25">
      <c r="A138" s="152">
        <v>29</v>
      </c>
      <c r="B138" s="138" t="s">
        <v>343</v>
      </c>
      <c r="C138" s="155" t="str">
        <f t="shared" ref="C138:C201" si="2">IF(A138="","đồng/ha","")</f>
        <v/>
      </c>
      <c r="D138" s="289" t="s">
        <v>398</v>
      </c>
      <c r="E138" s="289" t="s">
        <v>398</v>
      </c>
      <c r="F138" s="289" t="s">
        <v>398</v>
      </c>
    </row>
    <row r="139" spans="1:6" s="288" customFormat="1" ht="20.100000000000001" customHeight="1" x14ac:dyDescent="0.25">
      <c r="A139" s="155"/>
      <c r="B139" s="286" t="s">
        <v>298</v>
      </c>
      <c r="C139" s="155" t="str">
        <f t="shared" si="2"/>
        <v>đồng/ha</v>
      </c>
      <c r="D139" s="287">
        <v>114736000</v>
      </c>
      <c r="E139" s="287">
        <v>147082000</v>
      </c>
      <c r="F139" s="287">
        <v>136058000</v>
      </c>
    </row>
    <row r="140" spans="1:6" s="285" customFormat="1" ht="20.100000000000001" customHeight="1" x14ac:dyDescent="0.25">
      <c r="A140" s="152">
        <v>30</v>
      </c>
      <c r="B140" s="138" t="s">
        <v>344</v>
      </c>
      <c r="C140" s="155" t="str">
        <f t="shared" si="2"/>
        <v/>
      </c>
      <c r="D140" s="289" t="s">
        <v>398</v>
      </c>
      <c r="E140" s="289" t="s">
        <v>398</v>
      </c>
      <c r="F140" s="289" t="s">
        <v>398</v>
      </c>
    </row>
    <row r="141" spans="1:6" s="288" customFormat="1" ht="20.100000000000001" customHeight="1" x14ac:dyDescent="0.25">
      <c r="A141" s="155"/>
      <c r="B141" s="286" t="s">
        <v>292</v>
      </c>
      <c r="C141" s="155" t="str">
        <f t="shared" si="2"/>
        <v>đồng/ha</v>
      </c>
      <c r="D141" s="287">
        <v>32177000</v>
      </c>
      <c r="E141" s="287">
        <v>43459000</v>
      </c>
      <c r="F141" s="287">
        <v>45672000</v>
      </c>
    </row>
    <row r="142" spans="1:6" s="288" customFormat="1" ht="20.100000000000001" customHeight="1" x14ac:dyDescent="0.25">
      <c r="A142" s="155"/>
      <c r="B142" s="286" t="s">
        <v>301</v>
      </c>
      <c r="C142" s="155" t="str">
        <f t="shared" si="2"/>
        <v>đồng/ha</v>
      </c>
      <c r="D142" s="287">
        <v>5685000</v>
      </c>
      <c r="E142" s="287">
        <v>7491000</v>
      </c>
      <c r="F142" s="287">
        <v>8017000</v>
      </c>
    </row>
    <row r="143" spans="1:6" s="288" customFormat="1" ht="20.100000000000001" customHeight="1" x14ac:dyDescent="0.25">
      <c r="A143" s="155"/>
      <c r="B143" s="286" t="s">
        <v>307</v>
      </c>
      <c r="C143" s="155" t="str">
        <f t="shared" si="2"/>
        <v>đồng/ha</v>
      </c>
      <c r="D143" s="287">
        <v>33348000</v>
      </c>
      <c r="E143" s="287">
        <v>46164000</v>
      </c>
      <c r="F143" s="287">
        <v>51902000</v>
      </c>
    </row>
    <row r="144" spans="1:6" s="285" customFormat="1" ht="20.100000000000001" customHeight="1" x14ac:dyDescent="0.25">
      <c r="A144" s="152">
        <v>31</v>
      </c>
      <c r="B144" s="138" t="s">
        <v>345</v>
      </c>
      <c r="C144" s="155" t="str">
        <f t="shared" si="2"/>
        <v/>
      </c>
      <c r="D144" s="289" t="s">
        <v>398</v>
      </c>
      <c r="E144" s="289" t="s">
        <v>398</v>
      </c>
      <c r="F144" s="289" t="s">
        <v>398</v>
      </c>
    </row>
    <row r="145" spans="1:6" s="288" customFormat="1" ht="20.100000000000001" customHeight="1" x14ac:dyDescent="0.25">
      <c r="A145" s="155"/>
      <c r="B145" s="286" t="s">
        <v>301</v>
      </c>
      <c r="C145" s="155" t="str">
        <f t="shared" si="2"/>
        <v>đồng/ha</v>
      </c>
      <c r="D145" s="287">
        <v>259626000</v>
      </c>
      <c r="E145" s="287">
        <v>325452000</v>
      </c>
      <c r="F145" s="287">
        <v>281275000</v>
      </c>
    </row>
    <row r="146" spans="1:6" s="285" customFormat="1" ht="20.100000000000001" customHeight="1" x14ac:dyDescent="0.25">
      <c r="A146" s="152">
        <v>32</v>
      </c>
      <c r="B146" s="138" t="s">
        <v>346</v>
      </c>
      <c r="C146" s="155" t="str">
        <f t="shared" si="2"/>
        <v/>
      </c>
      <c r="D146" s="289" t="s">
        <v>398</v>
      </c>
      <c r="E146" s="289" t="s">
        <v>398</v>
      </c>
      <c r="F146" s="289" t="s">
        <v>398</v>
      </c>
    </row>
    <row r="147" spans="1:6" s="288" customFormat="1" ht="20.100000000000001" customHeight="1" x14ac:dyDescent="0.25">
      <c r="A147" s="155"/>
      <c r="B147" s="286" t="s">
        <v>359</v>
      </c>
      <c r="C147" s="155" t="str">
        <f t="shared" si="2"/>
        <v>đồng/ha</v>
      </c>
      <c r="D147" s="287">
        <v>83245000</v>
      </c>
      <c r="E147" s="287">
        <v>112207000</v>
      </c>
      <c r="F147" s="287">
        <v>119761000</v>
      </c>
    </row>
    <row r="148" spans="1:6" s="285" customFormat="1" ht="20.100000000000001" customHeight="1" x14ac:dyDescent="0.25">
      <c r="A148" s="152">
        <v>33</v>
      </c>
      <c r="B148" s="138" t="s">
        <v>347</v>
      </c>
      <c r="C148" s="155" t="str">
        <f t="shared" si="2"/>
        <v/>
      </c>
      <c r="D148" s="289" t="s">
        <v>398</v>
      </c>
      <c r="E148" s="289" t="s">
        <v>398</v>
      </c>
      <c r="F148" s="289" t="s">
        <v>398</v>
      </c>
    </row>
    <row r="149" spans="1:6" s="288" customFormat="1" ht="20.100000000000001" customHeight="1" x14ac:dyDescent="0.25">
      <c r="A149" s="155"/>
      <c r="B149" s="286" t="s">
        <v>292</v>
      </c>
      <c r="C149" s="155" t="str">
        <f t="shared" si="2"/>
        <v>đồng/ha</v>
      </c>
      <c r="D149" s="287">
        <v>23055000</v>
      </c>
      <c r="E149" s="287">
        <v>31527000</v>
      </c>
      <c r="F149" s="287">
        <v>33590000</v>
      </c>
    </row>
    <row r="150" spans="1:6" s="288" customFormat="1" ht="20.100000000000001" customHeight="1" x14ac:dyDescent="0.25">
      <c r="A150" s="155"/>
      <c r="B150" s="286" t="s">
        <v>301</v>
      </c>
      <c r="C150" s="155" t="str">
        <f t="shared" si="2"/>
        <v>đồng/ha</v>
      </c>
      <c r="D150" s="287">
        <v>5927000</v>
      </c>
      <c r="E150" s="287">
        <v>7910000</v>
      </c>
      <c r="F150" s="287">
        <v>8567000</v>
      </c>
    </row>
    <row r="151" spans="1:6" s="288" customFormat="1" ht="20.100000000000001" customHeight="1" x14ac:dyDescent="0.25">
      <c r="A151" s="155"/>
      <c r="B151" s="286" t="s">
        <v>410</v>
      </c>
      <c r="C151" s="155" t="str">
        <f t="shared" si="2"/>
        <v>đồng/ha</v>
      </c>
      <c r="D151" s="287">
        <v>25372000</v>
      </c>
      <c r="E151" s="287">
        <v>34488000</v>
      </c>
      <c r="F151" s="287">
        <v>36715000</v>
      </c>
    </row>
    <row r="152" spans="1:6" s="285" customFormat="1" ht="20.100000000000001" customHeight="1" x14ac:dyDescent="0.25">
      <c r="A152" s="152">
        <v>34</v>
      </c>
      <c r="B152" s="138" t="s">
        <v>314</v>
      </c>
      <c r="C152" s="155" t="str">
        <f t="shared" si="2"/>
        <v/>
      </c>
      <c r="D152" s="289" t="s">
        <v>398</v>
      </c>
      <c r="E152" s="289" t="s">
        <v>398</v>
      </c>
      <c r="F152" s="289" t="s">
        <v>398</v>
      </c>
    </row>
    <row r="153" spans="1:6" s="288" customFormat="1" ht="20.100000000000001" customHeight="1" x14ac:dyDescent="0.25">
      <c r="A153" s="155"/>
      <c r="B153" s="286" t="s">
        <v>298</v>
      </c>
      <c r="C153" s="155" t="str">
        <f t="shared" si="2"/>
        <v>đồng/ha</v>
      </c>
      <c r="D153" s="287">
        <v>118242000</v>
      </c>
      <c r="E153" s="287">
        <v>151646000</v>
      </c>
      <c r="F153" s="287">
        <v>140798000</v>
      </c>
    </row>
    <row r="154" spans="1:6" s="288" customFormat="1" ht="20.100000000000001" customHeight="1" x14ac:dyDescent="0.25">
      <c r="A154" s="155"/>
      <c r="B154" s="286" t="s">
        <v>307</v>
      </c>
      <c r="C154" s="155" t="str">
        <f t="shared" si="2"/>
        <v>đồng/ha</v>
      </c>
      <c r="D154" s="287">
        <v>20798000</v>
      </c>
      <c r="E154" s="287">
        <v>28947000</v>
      </c>
      <c r="F154" s="287">
        <v>32691000</v>
      </c>
    </row>
    <row r="155" spans="1:6" s="285" customFormat="1" ht="20.100000000000001" customHeight="1" x14ac:dyDescent="0.25">
      <c r="A155" s="152">
        <v>35</v>
      </c>
      <c r="B155" s="138" t="s">
        <v>315</v>
      </c>
      <c r="C155" s="155" t="str">
        <f t="shared" si="2"/>
        <v/>
      </c>
      <c r="D155" s="289" t="s">
        <v>398</v>
      </c>
      <c r="E155" s="289" t="s">
        <v>398</v>
      </c>
      <c r="F155" s="289" t="s">
        <v>398</v>
      </c>
    </row>
    <row r="156" spans="1:6" s="288" customFormat="1" ht="20.100000000000001" customHeight="1" x14ac:dyDescent="0.25">
      <c r="A156" s="155"/>
      <c r="B156" s="286" t="s">
        <v>362</v>
      </c>
      <c r="C156" s="155" t="str">
        <f t="shared" si="2"/>
        <v>đồng/ha</v>
      </c>
      <c r="D156" s="287">
        <v>169076000</v>
      </c>
      <c r="E156" s="287">
        <v>216958000</v>
      </c>
      <c r="F156" s="287">
        <v>201917000</v>
      </c>
    </row>
    <row r="157" spans="1:6" s="288" customFormat="1" ht="20.100000000000001" customHeight="1" x14ac:dyDescent="0.25">
      <c r="A157" s="155"/>
      <c r="B157" s="286" t="s">
        <v>298</v>
      </c>
      <c r="C157" s="155" t="str">
        <f t="shared" si="2"/>
        <v>đồng/ha</v>
      </c>
      <c r="D157" s="287">
        <v>103410000</v>
      </c>
      <c r="E157" s="287">
        <v>132039000</v>
      </c>
      <c r="F157" s="287">
        <v>120108000</v>
      </c>
    </row>
    <row r="158" spans="1:6" s="288" customFormat="1" ht="20.100000000000001" customHeight="1" x14ac:dyDescent="0.25">
      <c r="A158" s="155"/>
      <c r="B158" s="286" t="s">
        <v>301</v>
      </c>
      <c r="C158" s="155" t="str">
        <f t="shared" si="2"/>
        <v>đồng/ha</v>
      </c>
      <c r="D158" s="287">
        <v>5859000</v>
      </c>
      <c r="E158" s="287">
        <v>7792000</v>
      </c>
      <c r="F158" s="287">
        <v>8412000</v>
      </c>
    </row>
    <row r="159" spans="1:6" s="288" customFormat="1" ht="20.100000000000001" customHeight="1" x14ac:dyDescent="0.25">
      <c r="A159" s="155"/>
      <c r="B159" s="286" t="s">
        <v>357</v>
      </c>
      <c r="C159" s="155" t="str">
        <f t="shared" si="2"/>
        <v>đồng/ha</v>
      </c>
      <c r="D159" s="287">
        <v>52642000</v>
      </c>
      <c r="E159" s="287">
        <v>69342000</v>
      </c>
      <c r="F159" s="287">
        <v>68707000</v>
      </c>
    </row>
    <row r="160" spans="1:6" s="288" customFormat="1" ht="20.100000000000001" customHeight="1" x14ac:dyDescent="0.25">
      <c r="A160" s="155"/>
      <c r="B160" s="286" t="s">
        <v>307</v>
      </c>
      <c r="C160" s="155" t="str">
        <f t="shared" si="2"/>
        <v>đồng/ha</v>
      </c>
      <c r="D160" s="287">
        <v>14672000</v>
      </c>
      <c r="E160" s="287">
        <v>20185000</v>
      </c>
      <c r="F160" s="287">
        <v>22855000</v>
      </c>
    </row>
    <row r="161" spans="1:6" s="285" customFormat="1" ht="20.100000000000001" customHeight="1" x14ac:dyDescent="0.25">
      <c r="A161" s="152">
        <v>36</v>
      </c>
      <c r="B161" s="138" t="s">
        <v>348</v>
      </c>
      <c r="C161" s="155" t="str">
        <f t="shared" si="2"/>
        <v/>
      </c>
      <c r="D161" s="289" t="s">
        <v>398</v>
      </c>
      <c r="E161" s="289" t="s">
        <v>398</v>
      </c>
      <c r="F161" s="289" t="s">
        <v>398</v>
      </c>
    </row>
    <row r="162" spans="1:6" s="288" customFormat="1" ht="20.100000000000001" customHeight="1" x14ac:dyDescent="0.25">
      <c r="A162" s="155"/>
      <c r="B162" s="286" t="s">
        <v>286</v>
      </c>
      <c r="C162" s="155" t="str">
        <f t="shared" si="2"/>
        <v>đồng/ha</v>
      </c>
      <c r="D162" s="287">
        <v>58914000</v>
      </c>
      <c r="E162" s="287">
        <v>79445000</v>
      </c>
      <c r="F162" s="287">
        <v>84831000</v>
      </c>
    </row>
    <row r="163" spans="1:6" s="288" customFormat="1" ht="20.100000000000001" customHeight="1" x14ac:dyDescent="0.25">
      <c r="A163" s="155"/>
      <c r="B163" s="286" t="s">
        <v>292</v>
      </c>
      <c r="C163" s="155" t="str">
        <f t="shared" si="2"/>
        <v>đồng/ha</v>
      </c>
      <c r="D163" s="287">
        <v>31909000</v>
      </c>
      <c r="E163" s="287">
        <v>42993000</v>
      </c>
      <c r="F163" s="287">
        <v>45062000</v>
      </c>
    </row>
    <row r="164" spans="1:6" s="288" customFormat="1" ht="20.100000000000001" customHeight="1" x14ac:dyDescent="0.25">
      <c r="A164" s="155"/>
      <c r="B164" s="286" t="s">
        <v>296</v>
      </c>
      <c r="C164" s="155" t="str">
        <f t="shared" si="2"/>
        <v>đồng/ha</v>
      </c>
      <c r="D164" s="287">
        <v>72542000</v>
      </c>
      <c r="E164" s="287">
        <v>96585000</v>
      </c>
      <c r="F164" s="287">
        <v>99871000</v>
      </c>
    </row>
    <row r="165" spans="1:6" s="288" customFormat="1" ht="20.100000000000001" customHeight="1" x14ac:dyDescent="0.25">
      <c r="A165" s="155"/>
      <c r="B165" s="286" t="s">
        <v>298</v>
      </c>
      <c r="C165" s="155" t="str">
        <f t="shared" si="2"/>
        <v>đồng/ha</v>
      </c>
      <c r="D165" s="287">
        <v>102348000</v>
      </c>
      <c r="E165" s="287">
        <v>130441000</v>
      </c>
      <c r="F165" s="287">
        <v>118214000</v>
      </c>
    </row>
    <row r="166" spans="1:6" s="288" customFormat="1" ht="20.100000000000001" customHeight="1" x14ac:dyDescent="0.25">
      <c r="A166" s="155"/>
      <c r="B166" s="286" t="s">
        <v>301</v>
      </c>
      <c r="C166" s="155" t="str">
        <f t="shared" si="2"/>
        <v>đồng/ha</v>
      </c>
      <c r="D166" s="287">
        <v>5417000</v>
      </c>
      <c r="E166" s="287">
        <v>7025000</v>
      </c>
      <c r="F166" s="287">
        <v>7407000</v>
      </c>
    </row>
    <row r="167" spans="1:6" s="288" customFormat="1" ht="20.100000000000001" customHeight="1" x14ac:dyDescent="0.25">
      <c r="A167" s="155"/>
      <c r="B167" s="286" t="s">
        <v>357</v>
      </c>
      <c r="C167" s="155" t="str">
        <f t="shared" si="2"/>
        <v>đồng/ha</v>
      </c>
      <c r="D167" s="287">
        <v>59702000</v>
      </c>
      <c r="E167" s="287">
        <v>78293000</v>
      </c>
      <c r="F167" s="287">
        <v>77465000</v>
      </c>
    </row>
    <row r="168" spans="1:6" s="288" customFormat="1" ht="20.100000000000001" customHeight="1" x14ac:dyDescent="0.25">
      <c r="A168" s="155"/>
      <c r="B168" s="286" t="s">
        <v>410</v>
      </c>
      <c r="C168" s="155" t="str">
        <f t="shared" si="2"/>
        <v>đồng/ha</v>
      </c>
      <c r="D168" s="287">
        <v>28655000</v>
      </c>
      <c r="E168" s="287">
        <v>38624000</v>
      </c>
      <c r="F168" s="287">
        <v>40906000</v>
      </c>
    </row>
    <row r="169" spans="1:6" s="288" customFormat="1" ht="20.100000000000001" customHeight="1" x14ac:dyDescent="0.25">
      <c r="A169" s="155"/>
      <c r="B169" s="286" t="s">
        <v>359</v>
      </c>
      <c r="C169" s="155" t="str">
        <f t="shared" si="2"/>
        <v>đồng/ha</v>
      </c>
      <c r="D169" s="287">
        <v>31353000</v>
      </c>
      <c r="E169" s="287">
        <v>72427000</v>
      </c>
      <c r="F169" s="287">
        <v>69574000</v>
      </c>
    </row>
    <row r="170" spans="1:6" s="288" customFormat="1" ht="20.100000000000001" customHeight="1" x14ac:dyDescent="0.25">
      <c r="A170" s="155"/>
      <c r="B170" s="286" t="s">
        <v>307</v>
      </c>
      <c r="C170" s="155" t="str">
        <f t="shared" si="2"/>
        <v>đồng/ha</v>
      </c>
      <c r="D170" s="287">
        <v>21037000</v>
      </c>
      <c r="E170" s="287">
        <v>29362000</v>
      </c>
      <c r="F170" s="287">
        <v>33234000</v>
      </c>
    </row>
    <row r="171" spans="1:6" s="285" customFormat="1" ht="20.100000000000001" customHeight="1" x14ac:dyDescent="0.25">
      <c r="A171" s="152">
        <v>37</v>
      </c>
      <c r="B171" s="138" t="s">
        <v>349</v>
      </c>
      <c r="C171" s="155" t="str">
        <f t="shared" si="2"/>
        <v/>
      </c>
      <c r="D171" s="289" t="s">
        <v>398</v>
      </c>
      <c r="E171" s="289" t="s">
        <v>398</v>
      </c>
      <c r="F171" s="289" t="s">
        <v>398</v>
      </c>
    </row>
    <row r="172" spans="1:6" s="288" customFormat="1" ht="20.100000000000001" customHeight="1" x14ac:dyDescent="0.25">
      <c r="A172" s="155"/>
      <c r="B172" s="286" t="s">
        <v>298</v>
      </c>
      <c r="C172" s="155" t="str">
        <f t="shared" si="2"/>
        <v>đồng/ha</v>
      </c>
      <c r="D172" s="287">
        <v>118513000</v>
      </c>
      <c r="E172" s="287">
        <v>152116000</v>
      </c>
      <c r="F172" s="287">
        <v>141415000</v>
      </c>
    </row>
    <row r="173" spans="1:6" s="288" customFormat="1" ht="20.100000000000001" customHeight="1" x14ac:dyDescent="0.25">
      <c r="A173" s="155"/>
      <c r="B173" s="286" t="s">
        <v>361</v>
      </c>
      <c r="C173" s="155" t="str">
        <f t="shared" si="2"/>
        <v>đồng/ha</v>
      </c>
      <c r="D173" s="287">
        <v>82240000</v>
      </c>
      <c r="E173" s="287">
        <v>107502000</v>
      </c>
      <c r="F173" s="287">
        <v>105415000</v>
      </c>
    </row>
    <row r="174" spans="1:6" s="285" customFormat="1" ht="20.100000000000001" customHeight="1" x14ac:dyDescent="0.25">
      <c r="A174" s="152">
        <v>38</v>
      </c>
      <c r="B174" s="138" t="s">
        <v>350</v>
      </c>
      <c r="C174" s="155" t="str">
        <f t="shared" si="2"/>
        <v/>
      </c>
      <c r="D174" s="289" t="s">
        <v>398</v>
      </c>
      <c r="E174" s="289" t="s">
        <v>398</v>
      </c>
      <c r="F174" s="289" t="s">
        <v>398</v>
      </c>
    </row>
    <row r="175" spans="1:6" s="288" customFormat="1" ht="20.100000000000001" customHeight="1" x14ac:dyDescent="0.25">
      <c r="A175" s="155"/>
      <c r="B175" s="286" t="s">
        <v>362</v>
      </c>
      <c r="C175" s="155" t="str">
        <f t="shared" si="2"/>
        <v>đồng/ha</v>
      </c>
      <c r="D175" s="287">
        <v>89950000</v>
      </c>
      <c r="E175" s="287">
        <v>115323000</v>
      </c>
      <c r="F175" s="287">
        <v>107181000</v>
      </c>
    </row>
    <row r="176" spans="1:6" s="288" customFormat="1" ht="20.100000000000001" customHeight="1" x14ac:dyDescent="0.25">
      <c r="A176" s="155"/>
      <c r="B176" s="286" t="s">
        <v>292</v>
      </c>
      <c r="C176" s="155" t="str">
        <f t="shared" si="2"/>
        <v>đồng/ha</v>
      </c>
      <c r="D176" s="287">
        <v>30900000</v>
      </c>
      <c r="E176" s="287">
        <v>41244000</v>
      </c>
      <c r="F176" s="287">
        <v>42770000</v>
      </c>
    </row>
    <row r="177" spans="1:6" s="288" customFormat="1" ht="20.100000000000001" customHeight="1" x14ac:dyDescent="0.25">
      <c r="A177" s="155"/>
      <c r="B177" s="286" t="s">
        <v>298</v>
      </c>
      <c r="C177" s="155" t="str">
        <f t="shared" si="2"/>
        <v>đồng/ha</v>
      </c>
      <c r="D177" s="287">
        <v>113625000</v>
      </c>
      <c r="E177" s="287">
        <v>145156000</v>
      </c>
      <c r="F177" s="287">
        <v>133534000</v>
      </c>
    </row>
    <row r="178" spans="1:6" s="288" customFormat="1" ht="20.100000000000001" customHeight="1" x14ac:dyDescent="0.25">
      <c r="A178" s="155"/>
      <c r="B178" s="286" t="s">
        <v>301</v>
      </c>
      <c r="C178" s="155" t="str">
        <f t="shared" si="2"/>
        <v>đồng/ha</v>
      </c>
      <c r="D178" s="287">
        <v>259569000</v>
      </c>
      <c r="E178" s="287">
        <v>325354000</v>
      </c>
      <c r="F178" s="287">
        <v>281146000</v>
      </c>
    </row>
    <row r="179" spans="1:6" s="288" customFormat="1" ht="20.100000000000001" customHeight="1" x14ac:dyDescent="0.25">
      <c r="A179" s="155"/>
      <c r="B179" s="286" t="s">
        <v>357</v>
      </c>
      <c r="C179" s="155" t="str">
        <f t="shared" si="2"/>
        <v>đồng/ha</v>
      </c>
      <c r="D179" s="287">
        <v>107457000</v>
      </c>
      <c r="E179" s="287">
        <v>139708000</v>
      </c>
      <c r="F179" s="287">
        <v>135984000</v>
      </c>
    </row>
    <row r="180" spans="1:6" s="285" customFormat="1" ht="20.100000000000001" customHeight="1" x14ac:dyDescent="0.25">
      <c r="A180" s="152" t="s">
        <v>316</v>
      </c>
      <c r="B180" s="299" t="s">
        <v>355</v>
      </c>
      <c r="C180" s="300"/>
      <c r="D180" s="300"/>
      <c r="E180" s="300"/>
      <c r="F180" s="301"/>
    </row>
    <row r="181" spans="1:6" s="285" customFormat="1" ht="20.100000000000001" customHeight="1" x14ac:dyDescent="0.25">
      <c r="A181" s="152">
        <v>1</v>
      </c>
      <c r="B181" s="138" t="s">
        <v>366</v>
      </c>
      <c r="C181" s="155" t="str">
        <f t="shared" si="2"/>
        <v/>
      </c>
      <c r="D181" s="289" t="s">
        <v>398</v>
      </c>
      <c r="E181" s="289" t="s">
        <v>398</v>
      </c>
      <c r="F181" s="289" t="s">
        <v>398</v>
      </c>
    </row>
    <row r="182" spans="1:6" s="288" customFormat="1" ht="20.100000000000001" customHeight="1" x14ac:dyDescent="0.25">
      <c r="A182" s="155"/>
      <c r="B182" s="286" t="s">
        <v>356</v>
      </c>
      <c r="C182" s="155" t="str">
        <f t="shared" si="2"/>
        <v>đồng/ha</v>
      </c>
      <c r="D182" s="287">
        <v>41724000</v>
      </c>
      <c r="E182" s="287">
        <v>55496000</v>
      </c>
      <c r="F182" s="287">
        <v>56804000</v>
      </c>
    </row>
    <row r="183" spans="1:6" s="288" customFormat="1" ht="20.100000000000001" customHeight="1" x14ac:dyDescent="0.25">
      <c r="A183" s="155"/>
      <c r="B183" s="286" t="s">
        <v>296</v>
      </c>
      <c r="C183" s="155" t="str">
        <f t="shared" si="2"/>
        <v>đồng/ha</v>
      </c>
      <c r="D183" s="287">
        <v>137394000</v>
      </c>
      <c r="E183" s="287">
        <v>181965000</v>
      </c>
      <c r="F183" s="287">
        <v>187002000</v>
      </c>
    </row>
    <row r="184" spans="1:6" s="288" customFormat="1" ht="20.100000000000001" customHeight="1" x14ac:dyDescent="0.25">
      <c r="A184" s="155"/>
      <c r="B184" s="286" t="s">
        <v>301</v>
      </c>
      <c r="C184" s="155" t="str">
        <f t="shared" si="2"/>
        <v>đồng/ha</v>
      </c>
      <c r="D184" s="287">
        <v>260204000</v>
      </c>
      <c r="E184" s="287">
        <v>326454000</v>
      </c>
      <c r="F184" s="287">
        <v>282589000</v>
      </c>
    </row>
    <row r="185" spans="1:6" s="288" customFormat="1" ht="20.100000000000001" customHeight="1" x14ac:dyDescent="0.25">
      <c r="A185" s="155"/>
      <c r="B185" s="286" t="s">
        <v>357</v>
      </c>
      <c r="C185" s="155" t="str">
        <f t="shared" si="2"/>
        <v>đồng/ha</v>
      </c>
      <c r="D185" s="287">
        <v>186862000</v>
      </c>
      <c r="E185" s="287">
        <v>242842000</v>
      </c>
      <c r="F185" s="287">
        <v>236230000</v>
      </c>
    </row>
    <row r="186" spans="1:6" s="285" customFormat="1" ht="20.100000000000001" customHeight="1" x14ac:dyDescent="0.25">
      <c r="A186" s="152">
        <v>2</v>
      </c>
      <c r="B186" s="138" t="s">
        <v>318</v>
      </c>
      <c r="C186" s="155" t="str">
        <f t="shared" si="2"/>
        <v/>
      </c>
      <c r="D186" s="289" t="s">
        <v>398</v>
      </c>
      <c r="E186" s="289" t="s">
        <v>398</v>
      </c>
      <c r="F186" s="289" t="s">
        <v>398</v>
      </c>
    </row>
    <row r="187" spans="1:6" s="288" customFormat="1" ht="20.100000000000001" customHeight="1" x14ac:dyDescent="0.25">
      <c r="A187" s="155"/>
      <c r="B187" s="286" t="s">
        <v>292</v>
      </c>
      <c r="C187" s="155" t="str">
        <f t="shared" si="2"/>
        <v>đồng/ha</v>
      </c>
      <c r="D187" s="287">
        <v>31901000</v>
      </c>
      <c r="E187" s="287">
        <v>42979000</v>
      </c>
      <c r="F187" s="287">
        <v>45043000</v>
      </c>
    </row>
    <row r="188" spans="1:6" s="288" customFormat="1" ht="20.100000000000001" customHeight="1" x14ac:dyDescent="0.25">
      <c r="A188" s="155"/>
      <c r="B188" s="286" t="s">
        <v>296</v>
      </c>
      <c r="C188" s="155" t="str">
        <f t="shared" si="2"/>
        <v>đồng/ha</v>
      </c>
      <c r="D188" s="287">
        <v>137759000</v>
      </c>
      <c r="E188" s="287">
        <v>182599000</v>
      </c>
      <c r="F188" s="287">
        <v>187833000</v>
      </c>
    </row>
    <row r="189" spans="1:6" s="288" customFormat="1" ht="20.100000000000001" customHeight="1" x14ac:dyDescent="0.25">
      <c r="A189" s="155"/>
      <c r="B189" s="286" t="s">
        <v>301</v>
      </c>
      <c r="C189" s="155" t="str">
        <f t="shared" si="2"/>
        <v>đồng/ha</v>
      </c>
      <c r="D189" s="287">
        <v>260569000</v>
      </c>
      <c r="E189" s="287">
        <v>327088000</v>
      </c>
      <c r="F189" s="287">
        <v>283420000</v>
      </c>
    </row>
    <row r="190" spans="1:6" s="288" customFormat="1" ht="20.100000000000001" customHeight="1" x14ac:dyDescent="0.25">
      <c r="A190" s="155"/>
      <c r="B190" s="286" t="s">
        <v>358</v>
      </c>
      <c r="C190" s="155" t="str">
        <f t="shared" si="2"/>
        <v>đồng/ha</v>
      </c>
      <c r="D190" s="287">
        <v>150486000</v>
      </c>
      <c r="E190" s="287">
        <v>191358000</v>
      </c>
      <c r="F190" s="287">
        <v>172843000</v>
      </c>
    </row>
    <row r="191" spans="1:6" s="288" customFormat="1" ht="20.100000000000001" customHeight="1" x14ac:dyDescent="0.25">
      <c r="A191" s="155"/>
      <c r="B191" s="286" t="s">
        <v>357</v>
      </c>
      <c r="C191" s="155" t="str">
        <f t="shared" si="2"/>
        <v>đồng/ha</v>
      </c>
      <c r="D191" s="287">
        <v>187228000</v>
      </c>
      <c r="E191" s="287">
        <v>243476000</v>
      </c>
      <c r="F191" s="287">
        <v>237061000</v>
      </c>
    </row>
    <row r="192" spans="1:6" s="288" customFormat="1" ht="20.100000000000001" customHeight="1" x14ac:dyDescent="0.25">
      <c r="A192" s="155"/>
      <c r="B192" s="286" t="s">
        <v>359</v>
      </c>
      <c r="C192" s="155" t="str">
        <f t="shared" si="2"/>
        <v>đồng/ha</v>
      </c>
      <c r="D192" s="287">
        <v>62050000</v>
      </c>
      <c r="E192" s="287">
        <v>83624000</v>
      </c>
      <c r="F192" s="287">
        <v>89239000</v>
      </c>
    </row>
    <row r="193" spans="1:6" s="285" customFormat="1" ht="20.100000000000001" customHeight="1" x14ac:dyDescent="0.25">
      <c r="A193" s="152">
        <v>3</v>
      </c>
      <c r="B193" s="138" t="s">
        <v>319</v>
      </c>
      <c r="C193" s="155" t="str">
        <f t="shared" si="2"/>
        <v/>
      </c>
      <c r="D193" s="289" t="s">
        <v>398</v>
      </c>
      <c r="E193" s="289" t="s">
        <v>398</v>
      </c>
      <c r="F193" s="289" t="s">
        <v>398</v>
      </c>
    </row>
    <row r="194" spans="1:6" s="288" customFormat="1" ht="20.100000000000001" customHeight="1" x14ac:dyDescent="0.25">
      <c r="A194" s="155"/>
      <c r="B194" s="286" t="s">
        <v>362</v>
      </c>
      <c r="C194" s="155" t="str">
        <f t="shared" si="2"/>
        <v>đồng/ha</v>
      </c>
      <c r="D194" s="287">
        <v>212910000</v>
      </c>
      <c r="E194" s="287">
        <v>272641000</v>
      </c>
      <c r="F194" s="287">
        <v>252913000</v>
      </c>
    </row>
    <row r="195" spans="1:6" s="288" customFormat="1" ht="20.100000000000001" customHeight="1" x14ac:dyDescent="0.25">
      <c r="A195" s="155"/>
      <c r="B195" s="286" t="s">
        <v>292</v>
      </c>
      <c r="C195" s="155" t="str">
        <f t="shared" si="2"/>
        <v>đồng/ha</v>
      </c>
      <c r="D195" s="287">
        <v>31962000</v>
      </c>
      <c r="E195" s="287">
        <v>43017000</v>
      </c>
      <c r="F195" s="287">
        <v>45032000</v>
      </c>
    </row>
    <row r="196" spans="1:6" s="288" customFormat="1" ht="20.100000000000001" customHeight="1" x14ac:dyDescent="0.25">
      <c r="A196" s="155"/>
      <c r="B196" s="286" t="s">
        <v>357</v>
      </c>
      <c r="C196" s="155" t="str">
        <f t="shared" si="2"/>
        <v>đồng/ha</v>
      </c>
      <c r="D196" s="287">
        <v>227137000</v>
      </c>
      <c r="E196" s="287">
        <v>295126000</v>
      </c>
      <c r="F196" s="287">
        <v>287015000</v>
      </c>
    </row>
    <row r="197" spans="1:6" s="285" customFormat="1" ht="20.100000000000001" customHeight="1" x14ac:dyDescent="0.25">
      <c r="A197" s="152">
        <v>4</v>
      </c>
      <c r="B197" s="138" t="s">
        <v>320</v>
      </c>
      <c r="C197" s="155" t="str">
        <f t="shared" si="2"/>
        <v/>
      </c>
      <c r="D197" s="289" t="s">
        <v>398</v>
      </c>
      <c r="E197" s="289" t="s">
        <v>398</v>
      </c>
      <c r="F197" s="289" t="s">
        <v>398</v>
      </c>
    </row>
    <row r="198" spans="1:6" s="288" customFormat="1" ht="20.100000000000001" customHeight="1" x14ac:dyDescent="0.25">
      <c r="A198" s="155"/>
      <c r="B198" s="286" t="s">
        <v>362</v>
      </c>
      <c r="C198" s="155" t="str">
        <f t="shared" si="2"/>
        <v>đồng/ha</v>
      </c>
      <c r="D198" s="287">
        <v>212881000</v>
      </c>
      <c r="E198" s="287">
        <v>272591000</v>
      </c>
      <c r="F198" s="287">
        <v>252848000</v>
      </c>
    </row>
    <row r="199" spans="1:6" s="288" customFormat="1" ht="20.100000000000001" customHeight="1" x14ac:dyDescent="0.25">
      <c r="A199" s="155"/>
      <c r="B199" s="286" t="s">
        <v>292</v>
      </c>
      <c r="C199" s="155" t="str">
        <f t="shared" si="2"/>
        <v>đồng/ha</v>
      </c>
      <c r="D199" s="287">
        <v>31933000</v>
      </c>
      <c r="E199" s="287">
        <v>42967000</v>
      </c>
      <c r="F199" s="287">
        <v>44966000</v>
      </c>
    </row>
    <row r="200" spans="1:6" s="288" customFormat="1" ht="20.100000000000001" customHeight="1" x14ac:dyDescent="0.25">
      <c r="A200" s="155"/>
      <c r="B200" s="286" t="s">
        <v>357</v>
      </c>
      <c r="C200" s="155" t="str">
        <f t="shared" si="2"/>
        <v>đồng/ha</v>
      </c>
      <c r="D200" s="287">
        <v>227108000</v>
      </c>
      <c r="E200" s="287">
        <v>295076000</v>
      </c>
      <c r="F200" s="287">
        <v>286949000</v>
      </c>
    </row>
    <row r="201" spans="1:6" s="288" customFormat="1" ht="20.100000000000001" customHeight="1" x14ac:dyDescent="0.25">
      <c r="A201" s="155"/>
      <c r="B201" s="286" t="s">
        <v>410</v>
      </c>
      <c r="C201" s="155" t="str">
        <f t="shared" si="2"/>
        <v>đồng/ha</v>
      </c>
      <c r="D201" s="287">
        <v>19372000</v>
      </c>
      <c r="E201" s="287">
        <v>26226000</v>
      </c>
      <c r="F201" s="287">
        <v>27708000</v>
      </c>
    </row>
    <row r="202" spans="1:6" s="285" customFormat="1" ht="20.100000000000001" customHeight="1" x14ac:dyDescent="0.25">
      <c r="A202" s="152">
        <v>5</v>
      </c>
      <c r="B202" s="138" t="s">
        <v>321</v>
      </c>
      <c r="C202" s="155" t="str">
        <f t="shared" ref="C202:C265" si="3">IF(A202="","đồng/ha","")</f>
        <v/>
      </c>
      <c r="D202" s="289" t="s">
        <v>398</v>
      </c>
      <c r="E202" s="289" t="s">
        <v>398</v>
      </c>
      <c r="F202" s="289" t="s">
        <v>398</v>
      </c>
    </row>
    <row r="203" spans="1:6" s="288" customFormat="1" ht="20.100000000000001" customHeight="1" x14ac:dyDescent="0.25">
      <c r="A203" s="155"/>
      <c r="B203" s="286" t="s">
        <v>298</v>
      </c>
      <c r="C203" s="155" t="str">
        <f t="shared" si="3"/>
        <v>đồng/ha</v>
      </c>
      <c r="D203" s="287">
        <v>119644000</v>
      </c>
      <c r="E203" s="287">
        <v>154076000</v>
      </c>
      <c r="F203" s="287">
        <v>143984000</v>
      </c>
    </row>
    <row r="204" spans="1:6" s="285" customFormat="1" ht="20.100000000000001" customHeight="1" x14ac:dyDescent="0.25">
      <c r="A204" s="152">
        <v>6</v>
      </c>
      <c r="B204" s="138" t="s">
        <v>322</v>
      </c>
      <c r="C204" s="155" t="str">
        <f t="shared" si="3"/>
        <v/>
      </c>
      <c r="D204" s="289" t="s">
        <v>398</v>
      </c>
      <c r="E204" s="289" t="s">
        <v>398</v>
      </c>
      <c r="F204" s="289" t="s">
        <v>398</v>
      </c>
    </row>
    <row r="205" spans="1:6" s="288" customFormat="1" ht="20.100000000000001" customHeight="1" x14ac:dyDescent="0.25">
      <c r="A205" s="155"/>
      <c r="B205" s="286" t="s">
        <v>364</v>
      </c>
      <c r="C205" s="155" t="str">
        <f t="shared" si="3"/>
        <v>đồng/ha</v>
      </c>
      <c r="D205" s="287">
        <v>89145000</v>
      </c>
      <c r="E205" s="287">
        <v>115062000</v>
      </c>
      <c r="F205" s="287">
        <v>109232000</v>
      </c>
    </row>
    <row r="206" spans="1:6" s="288" customFormat="1" ht="20.100000000000001" customHeight="1" x14ac:dyDescent="0.25">
      <c r="A206" s="155"/>
      <c r="B206" s="286" t="s">
        <v>298</v>
      </c>
      <c r="C206" s="155" t="str">
        <f t="shared" si="3"/>
        <v>đồng/ha</v>
      </c>
      <c r="D206" s="287">
        <v>118247000</v>
      </c>
      <c r="E206" s="287">
        <v>151655000</v>
      </c>
      <c r="F206" s="287">
        <v>140810000</v>
      </c>
    </row>
    <row r="207" spans="1:6" s="288" customFormat="1" ht="20.100000000000001" customHeight="1" x14ac:dyDescent="0.25">
      <c r="A207" s="155"/>
      <c r="B207" s="286" t="s">
        <v>360</v>
      </c>
      <c r="C207" s="155" t="str">
        <f t="shared" si="3"/>
        <v>đồng/ha</v>
      </c>
      <c r="D207" s="287">
        <v>35650000</v>
      </c>
      <c r="E207" s="287">
        <v>47975000</v>
      </c>
      <c r="F207" s="287">
        <v>50470000</v>
      </c>
    </row>
    <row r="208" spans="1:6" s="288" customFormat="1" ht="20.100000000000001" customHeight="1" x14ac:dyDescent="0.25">
      <c r="A208" s="155"/>
      <c r="B208" s="286" t="s">
        <v>357</v>
      </c>
      <c r="C208" s="155" t="str">
        <f t="shared" si="3"/>
        <v>đồng/ha</v>
      </c>
      <c r="D208" s="287">
        <v>126986000</v>
      </c>
      <c r="E208" s="287">
        <v>165345000</v>
      </c>
      <c r="F208" s="287">
        <v>161269000</v>
      </c>
    </row>
    <row r="209" spans="1:6" s="288" customFormat="1" ht="20.100000000000001" customHeight="1" x14ac:dyDescent="0.25">
      <c r="A209" s="155"/>
      <c r="B209" s="286" t="s">
        <v>307</v>
      </c>
      <c r="C209" s="155" t="str">
        <f t="shared" si="3"/>
        <v>đồng/ha</v>
      </c>
      <c r="D209" s="287">
        <v>20803000</v>
      </c>
      <c r="E209" s="287">
        <v>28956000</v>
      </c>
      <c r="F209" s="287">
        <v>32703000</v>
      </c>
    </row>
    <row r="210" spans="1:6" s="285" customFormat="1" ht="20.100000000000001" customHeight="1" x14ac:dyDescent="0.25">
      <c r="A210" s="152">
        <v>7</v>
      </c>
      <c r="B210" s="138" t="s">
        <v>323</v>
      </c>
      <c r="C210" s="155" t="str">
        <f t="shared" si="3"/>
        <v/>
      </c>
      <c r="D210" s="289" t="s">
        <v>398</v>
      </c>
      <c r="E210" s="289" t="s">
        <v>398</v>
      </c>
      <c r="F210" s="289" t="s">
        <v>398</v>
      </c>
    </row>
    <row r="211" spans="1:6" s="288" customFormat="1" ht="20.100000000000001" customHeight="1" x14ac:dyDescent="0.25">
      <c r="A211" s="155"/>
      <c r="B211" s="286" t="s">
        <v>357</v>
      </c>
      <c r="C211" s="155" t="str">
        <f t="shared" si="3"/>
        <v>đồng/ha</v>
      </c>
      <c r="D211" s="287">
        <v>289838000</v>
      </c>
      <c r="E211" s="287">
        <v>376425000</v>
      </c>
      <c r="F211" s="287">
        <v>365849000</v>
      </c>
    </row>
    <row r="212" spans="1:6" s="288" customFormat="1" ht="20.100000000000001" customHeight="1" x14ac:dyDescent="0.25">
      <c r="A212" s="155"/>
      <c r="B212" s="286" t="s">
        <v>305</v>
      </c>
      <c r="C212" s="155" t="str">
        <f t="shared" si="3"/>
        <v>đồng/ha</v>
      </c>
      <c r="D212" s="287">
        <v>69157000</v>
      </c>
      <c r="E212" s="287">
        <v>93135000</v>
      </c>
      <c r="F212" s="287">
        <v>99315000</v>
      </c>
    </row>
    <row r="213" spans="1:6" s="285" customFormat="1" ht="20.100000000000001" customHeight="1" x14ac:dyDescent="0.25">
      <c r="A213" s="152">
        <v>8</v>
      </c>
      <c r="B213" s="138" t="s">
        <v>324</v>
      </c>
      <c r="C213" s="155" t="str">
        <f t="shared" si="3"/>
        <v/>
      </c>
      <c r="D213" s="289" t="s">
        <v>398</v>
      </c>
      <c r="E213" s="289" t="s">
        <v>398</v>
      </c>
      <c r="F213" s="289" t="s">
        <v>398</v>
      </c>
    </row>
    <row r="214" spans="1:6" s="288" customFormat="1" ht="20.100000000000001" customHeight="1" x14ac:dyDescent="0.25">
      <c r="A214" s="155"/>
      <c r="B214" s="286" t="s">
        <v>298</v>
      </c>
      <c r="C214" s="155" t="str">
        <f t="shared" si="3"/>
        <v>đồng/ha</v>
      </c>
      <c r="D214" s="287">
        <v>113647000</v>
      </c>
      <c r="E214" s="287">
        <v>145194000</v>
      </c>
      <c r="F214" s="287">
        <v>133583000</v>
      </c>
    </row>
    <row r="215" spans="1:6" s="288" customFormat="1" ht="20.100000000000001" customHeight="1" x14ac:dyDescent="0.25">
      <c r="A215" s="155"/>
      <c r="B215" s="286" t="s">
        <v>301</v>
      </c>
      <c r="C215" s="155" t="str">
        <f t="shared" si="3"/>
        <v>đồng/ha</v>
      </c>
      <c r="D215" s="287">
        <v>259591000</v>
      </c>
      <c r="E215" s="287">
        <v>325391000</v>
      </c>
      <c r="F215" s="287">
        <v>281195000</v>
      </c>
    </row>
    <row r="216" spans="1:6" s="285" customFormat="1" ht="20.100000000000001" customHeight="1" x14ac:dyDescent="0.25">
      <c r="A216" s="152">
        <v>9</v>
      </c>
      <c r="B216" s="138" t="s">
        <v>325</v>
      </c>
      <c r="C216" s="155" t="str">
        <f t="shared" si="3"/>
        <v/>
      </c>
      <c r="D216" s="289" t="s">
        <v>398</v>
      </c>
      <c r="E216" s="289" t="s">
        <v>398</v>
      </c>
      <c r="F216" s="289" t="s">
        <v>398</v>
      </c>
    </row>
    <row r="217" spans="1:6" s="288" customFormat="1" ht="20.100000000000001" customHeight="1" x14ac:dyDescent="0.25">
      <c r="A217" s="155"/>
      <c r="B217" s="286" t="s">
        <v>362</v>
      </c>
      <c r="C217" s="155" t="str">
        <f t="shared" si="3"/>
        <v>đồng/ha</v>
      </c>
      <c r="D217" s="287">
        <v>212850000</v>
      </c>
      <c r="E217" s="287">
        <v>272537000</v>
      </c>
      <c r="F217" s="287">
        <v>252777000</v>
      </c>
    </row>
    <row r="218" spans="1:6" s="288" customFormat="1" ht="20.100000000000001" customHeight="1" x14ac:dyDescent="0.25">
      <c r="A218" s="155"/>
      <c r="B218" s="286" t="s">
        <v>292</v>
      </c>
      <c r="C218" s="155" t="str">
        <f t="shared" si="3"/>
        <v>đồng/ha</v>
      </c>
      <c r="D218" s="287">
        <v>31739000</v>
      </c>
      <c r="E218" s="287">
        <v>42698000</v>
      </c>
      <c r="F218" s="287">
        <v>44676000</v>
      </c>
    </row>
    <row r="219" spans="1:6" s="288" customFormat="1" ht="20.100000000000001" customHeight="1" x14ac:dyDescent="0.25">
      <c r="A219" s="155"/>
      <c r="B219" s="286" t="s">
        <v>363</v>
      </c>
      <c r="C219" s="155" t="str">
        <f t="shared" si="3"/>
        <v>đồng/ha</v>
      </c>
      <c r="D219" s="287">
        <v>47654000</v>
      </c>
      <c r="E219" s="287">
        <v>62612000</v>
      </c>
      <c r="F219" s="287">
        <v>61827000</v>
      </c>
    </row>
    <row r="220" spans="1:6" s="288" customFormat="1" ht="20.100000000000001" customHeight="1" x14ac:dyDescent="0.25">
      <c r="A220" s="155"/>
      <c r="B220" s="286" t="s">
        <v>298</v>
      </c>
      <c r="C220" s="155" t="str">
        <f t="shared" si="3"/>
        <v>đồng/ha</v>
      </c>
      <c r="D220" s="287">
        <v>122952000</v>
      </c>
      <c r="E220" s="287">
        <v>157231000</v>
      </c>
      <c r="F220" s="287">
        <v>144588000</v>
      </c>
    </row>
    <row r="221" spans="1:6" s="288" customFormat="1" ht="20.100000000000001" customHeight="1" x14ac:dyDescent="0.25">
      <c r="A221" s="155"/>
      <c r="B221" s="286" t="s">
        <v>305</v>
      </c>
      <c r="C221" s="155" t="str">
        <f t="shared" si="3"/>
        <v>đồng/ha</v>
      </c>
      <c r="D221" s="287">
        <v>68912000</v>
      </c>
      <c r="E221" s="287">
        <v>92711000</v>
      </c>
      <c r="F221" s="287">
        <v>98759000</v>
      </c>
    </row>
    <row r="222" spans="1:6" s="288" customFormat="1" ht="20.100000000000001" customHeight="1" x14ac:dyDescent="0.25">
      <c r="A222" s="155"/>
      <c r="B222" s="286" t="s">
        <v>307</v>
      </c>
      <c r="C222" s="155" t="str">
        <f t="shared" si="3"/>
        <v>đồng/ha</v>
      </c>
      <c r="D222" s="287">
        <v>32910000</v>
      </c>
      <c r="E222" s="287">
        <v>45404000</v>
      </c>
      <c r="F222" s="287">
        <v>50906000</v>
      </c>
    </row>
    <row r="223" spans="1:6" s="285" customFormat="1" ht="20.100000000000001" customHeight="1" x14ac:dyDescent="0.25">
      <c r="A223" s="152">
        <v>10</v>
      </c>
      <c r="B223" s="138" t="s">
        <v>326</v>
      </c>
      <c r="C223" s="155" t="str">
        <f t="shared" si="3"/>
        <v/>
      </c>
      <c r="D223" s="289" t="s">
        <v>398</v>
      </c>
      <c r="E223" s="289" t="s">
        <v>398</v>
      </c>
      <c r="F223" s="289" t="s">
        <v>398</v>
      </c>
    </row>
    <row r="224" spans="1:6" s="288" customFormat="1" ht="20.100000000000001" customHeight="1" x14ac:dyDescent="0.25">
      <c r="A224" s="155"/>
      <c r="B224" s="286" t="s">
        <v>296</v>
      </c>
      <c r="C224" s="155" t="str">
        <f t="shared" si="3"/>
        <v>đồng/ha</v>
      </c>
      <c r="D224" s="287">
        <v>87441000</v>
      </c>
      <c r="E224" s="287">
        <v>116134000</v>
      </c>
      <c r="F224" s="287">
        <v>119740000</v>
      </c>
    </row>
    <row r="225" spans="1:6" s="288" customFormat="1" ht="20.100000000000001" customHeight="1" x14ac:dyDescent="0.25">
      <c r="A225" s="155"/>
      <c r="B225" s="286" t="s">
        <v>298</v>
      </c>
      <c r="C225" s="155" t="str">
        <f t="shared" si="3"/>
        <v>đồng/ha</v>
      </c>
      <c r="D225" s="287">
        <v>112650000</v>
      </c>
      <c r="E225" s="287">
        <v>144148000</v>
      </c>
      <c r="F225" s="287">
        <v>132775000</v>
      </c>
    </row>
    <row r="226" spans="1:6" s="288" customFormat="1" ht="20.100000000000001" customHeight="1" x14ac:dyDescent="0.25">
      <c r="A226" s="155"/>
      <c r="B226" s="286" t="s">
        <v>301</v>
      </c>
      <c r="C226" s="155" t="str">
        <f t="shared" si="3"/>
        <v>đồng/ha</v>
      </c>
      <c r="D226" s="287">
        <v>5170000</v>
      </c>
      <c r="E226" s="287">
        <v>6597000</v>
      </c>
      <c r="F226" s="287">
        <v>6846000</v>
      </c>
    </row>
    <row r="227" spans="1:6" s="288" customFormat="1" ht="20.100000000000001" customHeight="1" x14ac:dyDescent="0.25">
      <c r="A227" s="155"/>
      <c r="B227" s="286" t="s">
        <v>357</v>
      </c>
      <c r="C227" s="155" t="str">
        <f t="shared" si="3"/>
        <v>đồng/ha</v>
      </c>
      <c r="D227" s="287">
        <v>75709000</v>
      </c>
      <c r="E227" s="287">
        <v>98919000</v>
      </c>
      <c r="F227" s="287">
        <v>96939000</v>
      </c>
    </row>
    <row r="228" spans="1:6" s="288" customFormat="1" ht="20.100000000000001" customHeight="1" x14ac:dyDescent="0.25">
      <c r="A228" s="155"/>
      <c r="B228" s="286" t="s">
        <v>307</v>
      </c>
      <c r="C228" s="155" t="str">
        <f t="shared" si="3"/>
        <v>đồng/ha</v>
      </c>
      <c r="D228" s="287">
        <v>13983000</v>
      </c>
      <c r="E228" s="287">
        <v>18990000</v>
      </c>
      <c r="F228" s="287">
        <v>21289000</v>
      </c>
    </row>
    <row r="229" spans="1:6" s="285" customFormat="1" ht="20.100000000000001" customHeight="1" x14ac:dyDescent="0.25">
      <c r="A229" s="152">
        <v>11</v>
      </c>
      <c r="B229" s="138" t="s">
        <v>327</v>
      </c>
      <c r="C229" s="155" t="str">
        <f t="shared" si="3"/>
        <v/>
      </c>
      <c r="D229" s="289" t="s">
        <v>398</v>
      </c>
      <c r="E229" s="289" t="s">
        <v>398</v>
      </c>
      <c r="F229" s="289" t="s">
        <v>398</v>
      </c>
    </row>
    <row r="230" spans="1:6" s="288" customFormat="1" ht="20.100000000000001" customHeight="1" x14ac:dyDescent="0.25">
      <c r="A230" s="155"/>
      <c r="B230" s="286" t="s">
        <v>292</v>
      </c>
      <c r="C230" s="155" t="str">
        <f t="shared" si="3"/>
        <v>đồng/ha</v>
      </c>
      <c r="D230" s="287">
        <v>31383000</v>
      </c>
      <c r="E230" s="287">
        <v>42082000</v>
      </c>
      <c r="F230" s="287">
        <v>43867000</v>
      </c>
    </row>
    <row r="231" spans="1:6" s="288" customFormat="1" ht="20.100000000000001" customHeight="1" x14ac:dyDescent="0.25">
      <c r="A231" s="155"/>
      <c r="B231" s="286" t="s">
        <v>296</v>
      </c>
      <c r="C231" s="155" t="str">
        <f t="shared" si="3"/>
        <v>đồng/ha</v>
      </c>
      <c r="D231" s="287">
        <v>83091000</v>
      </c>
      <c r="E231" s="287">
        <v>110281000</v>
      </c>
      <c r="F231" s="287">
        <v>113615000</v>
      </c>
    </row>
    <row r="232" spans="1:6" s="288" customFormat="1" ht="20.100000000000001" customHeight="1" x14ac:dyDescent="0.25">
      <c r="A232" s="155"/>
      <c r="B232" s="286" t="s">
        <v>305</v>
      </c>
      <c r="C232" s="155" t="str">
        <f t="shared" si="3"/>
        <v>đồng/ha</v>
      </c>
      <c r="D232" s="287">
        <v>68557000</v>
      </c>
      <c r="E232" s="287">
        <v>92094000</v>
      </c>
      <c r="F232" s="287">
        <v>97951000</v>
      </c>
    </row>
    <row r="233" spans="1:6" s="285" customFormat="1" ht="20.100000000000001" customHeight="1" x14ac:dyDescent="0.25">
      <c r="A233" s="152">
        <v>12</v>
      </c>
      <c r="B233" s="138" t="s">
        <v>328</v>
      </c>
      <c r="C233" s="155" t="str">
        <f t="shared" si="3"/>
        <v/>
      </c>
      <c r="D233" s="289" t="s">
        <v>398</v>
      </c>
      <c r="E233" s="289" t="s">
        <v>398</v>
      </c>
      <c r="F233" s="289" t="s">
        <v>398</v>
      </c>
    </row>
    <row r="234" spans="1:6" s="288" customFormat="1" ht="20.100000000000001" customHeight="1" x14ac:dyDescent="0.25">
      <c r="A234" s="155"/>
      <c r="B234" s="286" t="s">
        <v>362</v>
      </c>
      <c r="C234" s="155" t="str">
        <f t="shared" si="3"/>
        <v>đồng/ha</v>
      </c>
      <c r="D234" s="287">
        <v>212957000</v>
      </c>
      <c r="E234" s="287">
        <v>272722000</v>
      </c>
      <c r="F234" s="287">
        <v>253019000</v>
      </c>
    </row>
    <row r="235" spans="1:6" s="288" customFormat="1" ht="20.100000000000001" customHeight="1" x14ac:dyDescent="0.25">
      <c r="A235" s="155"/>
      <c r="B235" s="286" t="s">
        <v>292</v>
      </c>
      <c r="C235" s="155" t="str">
        <f t="shared" si="3"/>
        <v>đồng/ha</v>
      </c>
      <c r="D235" s="287">
        <v>32008000</v>
      </c>
      <c r="E235" s="287">
        <v>43098000</v>
      </c>
      <c r="F235" s="287">
        <v>45138000</v>
      </c>
    </row>
    <row r="236" spans="1:6" s="288" customFormat="1" ht="20.100000000000001" customHeight="1" x14ac:dyDescent="0.25">
      <c r="A236" s="155"/>
      <c r="B236" s="286" t="s">
        <v>357</v>
      </c>
      <c r="C236" s="155" t="str">
        <f t="shared" si="3"/>
        <v>đồng/ha</v>
      </c>
      <c r="D236" s="287">
        <v>227183000</v>
      </c>
      <c r="E236" s="287">
        <v>295207000</v>
      </c>
      <c r="F236" s="287">
        <v>287121000</v>
      </c>
    </row>
    <row r="237" spans="1:6" s="288" customFormat="1" ht="20.100000000000001" customHeight="1" x14ac:dyDescent="0.25">
      <c r="A237" s="155"/>
      <c r="B237" s="286" t="s">
        <v>410</v>
      </c>
      <c r="C237" s="155" t="str">
        <f t="shared" si="3"/>
        <v>đồng/ha</v>
      </c>
      <c r="D237" s="287">
        <v>19447000</v>
      </c>
      <c r="E237" s="287">
        <v>26357000</v>
      </c>
      <c r="F237" s="287">
        <v>27879000</v>
      </c>
    </row>
    <row r="238" spans="1:6" s="285" customFormat="1" ht="20.100000000000001" customHeight="1" x14ac:dyDescent="0.25">
      <c r="A238" s="152">
        <v>13</v>
      </c>
      <c r="B238" s="138" t="s">
        <v>329</v>
      </c>
      <c r="C238" s="155" t="str">
        <f t="shared" si="3"/>
        <v/>
      </c>
      <c r="D238" s="289" t="s">
        <v>398</v>
      </c>
      <c r="E238" s="289" t="s">
        <v>398</v>
      </c>
      <c r="F238" s="289" t="s">
        <v>398</v>
      </c>
    </row>
    <row r="239" spans="1:6" s="288" customFormat="1" ht="20.100000000000001" customHeight="1" x14ac:dyDescent="0.25">
      <c r="A239" s="155"/>
      <c r="B239" s="286" t="s">
        <v>292</v>
      </c>
      <c r="C239" s="155" t="str">
        <f t="shared" si="3"/>
        <v>đồng/ha</v>
      </c>
      <c r="D239" s="287">
        <v>30918000</v>
      </c>
      <c r="E239" s="287">
        <v>41276000</v>
      </c>
      <c r="F239" s="287">
        <v>42811000</v>
      </c>
    </row>
    <row r="240" spans="1:6" s="288" customFormat="1" ht="20.100000000000001" customHeight="1" x14ac:dyDescent="0.25">
      <c r="A240" s="155"/>
      <c r="B240" s="286" t="s">
        <v>363</v>
      </c>
      <c r="C240" s="155" t="str">
        <f t="shared" si="3"/>
        <v>đồng/ha</v>
      </c>
      <c r="D240" s="287">
        <v>46834000</v>
      </c>
      <c r="E240" s="287">
        <v>61190000</v>
      </c>
      <c r="F240" s="287">
        <v>59962000</v>
      </c>
    </row>
    <row r="241" spans="1:6" s="288" customFormat="1" ht="20.100000000000001" customHeight="1" x14ac:dyDescent="0.25">
      <c r="A241" s="155"/>
      <c r="B241" s="286" t="s">
        <v>298</v>
      </c>
      <c r="C241" s="155" t="str">
        <f t="shared" si="3"/>
        <v>đồng/ha</v>
      </c>
      <c r="D241" s="287">
        <v>122132000</v>
      </c>
      <c r="E241" s="287">
        <v>155808000</v>
      </c>
      <c r="F241" s="287">
        <v>142723000</v>
      </c>
    </row>
    <row r="242" spans="1:6" s="285" customFormat="1" ht="20.100000000000001" customHeight="1" x14ac:dyDescent="0.25">
      <c r="A242" s="152">
        <v>14</v>
      </c>
      <c r="B242" s="138" t="s">
        <v>312</v>
      </c>
      <c r="C242" s="155" t="str">
        <f t="shared" si="3"/>
        <v/>
      </c>
      <c r="D242" s="289" t="s">
        <v>398</v>
      </c>
      <c r="E242" s="289" t="s">
        <v>398</v>
      </c>
      <c r="F242" s="289" t="s">
        <v>398</v>
      </c>
    </row>
    <row r="243" spans="1:6" s="288" customFormat="1" ht="20.100000000000001" customHeight="1" x14ac:dyDescent="0.25">
      <c r="A243" s="155"/>
      <c r="B243" s="286" t="s">
        <v>364</v>
      </c>
      <c r="C243" s="155" t="str">
        <f t="shared" si="3"/>
        <v>đồng/ha</v>
      </c>
      <c r="D243" s="287">
        <v>89098000</v>
      </c>
      <c r="E243" s="287">
        <v>114981000</v>
      </c>
      <c r="F243" s="287">
        <v>109126000</v>
      </c>
    </row>
    <row r="244" spans="1:6" s="288" customFormat="1" ht="20.100000000000001" customHeight="1" x14ac:dyDescent="0.25">
      <c r="A244" s="155"/>
      <c r="B244" s="286" t="s">
        <v>367</v>
      </c>
      <c r="C244" s="155" t="str">
        <f t="shared" si="3"/>
        <v>đồng/ha</v>
      </c>
      <c r="D244" s="287">
        <v>31628000</v>
      </c>
      <c r="E244" s="287">
        <v>42506000</v>
      </c>
      <c r="F244" s="287">
        <v>44424000</v>
      </c>
    </row>
    <row r="245" spans="1:6" s="288" customFormat="1" ht="20.100000000000001" customHeight="1" x14ac:dyDescent="0.25">
      <c r="A245" s="155"/>
      <c r="B245" s="286" t="s">
        <v>298</v>
      </c>
      <c r="C245" s="155" t="str">
        <f t="shared" si="3"/>
        <v>đồng/ha</v>
      </c>
      <c r="D245" s="287">
        <v>118200000</v>
      </c>
      <c r="E245" s="287">
        <v>151573000</v>
      </c>
      <c r="F245" s="287">
        <v>140704000</v>
      </c>
    </row>
    <row r="246" spans="1:6" s="285" customFormat="1" ht="20.100000000000001" customHeight="1" x14ac:dyDescent="0.25">
      <c r="A246" s="152">
        <v>15</v>
      </c>
      <c r="B246" s="138" t="s">
        <v>313</v>
      </c>
      <c r="C246" s="155" t="str">
        <f t="shared" si="3"/>
        <v/>
      </c>
      <c r="D246" s="289" t="s">
        <v>398</v>
      </c>
      <c r="E246" s="289" t="s">
        <v>398</v>
      </c>
      <c r="F246" s="289" t="s">
        <v>398</v>
      </c>
    </row>
    <row r="247" spans="1:6" s="288" customFormat="1" ht="20.100000000000001" customHeight="1" x14ac:dyDescent="0.25">
      <c r="A247" s="155"/>
      <c r="B247" s="286" t="s">
        <v>362</v>
      </c>
      <c r="C247" s="155" t="str">
        <f t="shared" si="3"/>
        <v>đồng/ha</v>
      </c>
      <c r="D247" s="287">
        <v>168483000</v>
      </c>
      <c r="E247" s="287">
        <v>215929000</v>
      </c>
      <c r="F247" s="287">
        <v>200568000</v>
      </c>
    </row>
    <row r="248" spans="1:6" s="288" customFormat="1" ht="20.100000000000001" customHeight="1" x14ac:dyDescent="0.25">
      <c r="A248" s="155"/>
      <c r="B248" s="286" t="s">
        <v>298</v>
      </c>
      <c r="C248" s="155" t="str">
        <f t="shared" si="3"/>
        <v>đồng/ha</v>
      </c>
      <c r="D248" s="287">
        <v>110573000</v>
      </c>
      <c r="E248" s="287">
        <v>141404000</v>
      </c>
      <c r="F248" s="287">
        <v>129878000</v>
      </c>
    </row>
    <row r="249" spans="1:6" s="288" customFormat="1" ht="20.100000000000001" customHeight="1" x14ac:dyDescent="0.25">
      <c r="A249" s="155"/>
      <c r="B249" s="286" t="s">
        <v>301</v>
      </c>
      <c r="C249" s="155" t="str">
        <f t="shared" si="3"/>
        <v>đồng/ha</v>
      </c>
      <c r="D249" s="287">
        <v>5265000</v>
      </c>
      <c r="E249" s="287">
        <v>6763000</v>
      </c>
      <c r="F249" s="287">
        <v>7063000</v>
      </c>
    </row>
    <row r="250" spans="1:6" s="288" customFormat="1" ht="20.100000000000001" customHeight="1" x14ac:dyDescent="0.25">
      <c r="A250" s="155"/>
      <c r="B250" s="286" t="s">
        <v>357</v>
      </c>
      <c r="C250" s="155" t="str">
        <f t="shared" si="3"/>
        <v>đồng/ha</v>
      </c>
      <c r="D250" s="287">
        <v>64552000</v>
      </c>
      <c r="E250" s="287">
        <v>84509000</v>
      </c>
      <c r="F250" s="287">
        <v>83041000</v>
      </c>
    </row>
    <row r="251" spans="1:6" s="285" customFormat="1" ht="20.100000000000001" customHeight="1" x14ac:dyDescent="0.25">
      <c r="A251" s="152">
        <v>16</v>
      </c>
      <c r="B251" s="138" t="s">
        <v>330</v>
      </c>
      <c r="C251" s="155" t="str">
        <f t="shared" si="3"/>
        <v/>
      </c>
      <c r="D251" s="289" t="s">
        <v>398</v>
      </c>
      <c r="E251" s="289" t="s">
        <v>398</v>
      </c>
      <c r="F251" s="289" t="s">
        <v>398</v>
      </c>
    </row>
    <row r="252" spans="1:6" s="288" customFormat="1" ht="20.100000000000001" customHeight="1" x14ac:dyDescent="0.25">
      <c r="A252" s="155"/>
      <c r="B252" s="286" t="s">
        <v>296</v>
      </c>
      <c r="C252" s="155" t="str">
        <f t="shared" si="3"/>
        <v>đồng/ha</v>
      </c>
      <c r="D252" s="287">
        <v>87722000</v>
      </c>
      <c r="E252" s="287">
        <v>116621000</v>
      </c>
      <c r="F252" s="287">
        <v>120379000</v>
      </c>
    </row>
    <row r="253" spans="1:6" s="288" customFormat="1" ht="20.100000000000001" customHeight="1" x14ac:dyDescent="0.25">
      <c r="A253" s="155"/>
      <c r="B253" s="286" t="s">
        <v>298</v>
      </c>
      <c r="C253" s="155" t="str">
        <f t="shared" si="3"/>
        <v>đồng/ha</v>
      </c>
      <c r="D253" s="287">
        <v>112931000</v>
      </c>
      <c r="E253" s="287">
        <v>144636000</v>
      </c>
      <c r="F253" s="287">
        <v>133414000</v>
      </c>
    </row>
    <row r="254" spans="1:6" s="288" customFormat="1" ht="20.100000000000001" customHeight="1" x14ac:dyDescent="0.25">
      <c r="A254" s="155"/>
      <c r="B254" s="286" t="s">
        <v>301</v>
      </c>
      <c r="C254" s="155" t="str">
        <f t="shared" si="3"/>
        <v>đồng/ha</v>
      </c>
      <c r="D254" s="287">
        <v>5451000</v>
      </c>
      <c r="E254" s="287">
        <v>7085000</v>
      </c>
      <c r="F254" s="287">
        <v>7485000</v>
      </c>
    </row>
    <row r="255" spans="1:6" s="288" customFormat="1" ht="20.100000000000001" customHeight="1" x14ac:dyDescent="0.25">
      <c r="A255" s="155"/>
      <c r="B255" s="286" t="s">
        <v>357</v>
      </c>
      <c r="C255" s="155" t="str">
        <f t="shared" si="3"/>
        <v>đồng/ha</v>
      </c>
      <c r="D255" s="287">
        <v>75991000</v>
      </c>
      <c r="E255" s="287">
        <v>99407000</v>
      </c>
      <c r="F255" s="287">
        <v>97578000</v>
      </c>
    </row>
    <row r="256" spans="1:6" s="288" customFormat="1" ht="20.100000000000001" customHeight="1" x14ac:dyDescent="0.25">
      <c r="A256" s="155"/>
      <c r="B256" s="286" t="s">
        <v>307</v>
      </c>
      <c r="C256" s="155" t="str">
        <f t="shared" si="3"/>
        <v>đồng/ha</v>
      </c>
      <c r="D256" s="287">
        <v>14264000</v>
      </c>
      <c r="E256" s="287">
        <v>19478000</v>
      </c>
      <c r="F256" s="287">
        <v>21928000</v>
      </c>
    </row>
    <row r="257" spans="1:6" s="285" customFormat="1" ht="20.100000000000001" customHeight="1" x14ac:dyDescent="0.25">
      <c r="A257" s="152">
        <v>17</v>
      </c>
      <c r="B257" s="138" t="s">
        <v>331</v>
      </c>
      <c r="C257" s="155" t="str">
        <f t="shared" si="3"/>
        <v/>
      </c>
      <c r="D257" s="289" t="s">
        <v>398</v>
      </c>
      <c r="E257" s="289" t="s">
        <v>398</v>
      </c>
      <c r="F257" s="289" t="s">
        <v>398</v>
      </c>
    </row>
    <row r="258" spans="1:6" s="288" customFormat="1" ht="20.100000000000001" customHeight="1" x14ac:dyDescent="0.25">
      <c r="A258" s="155"/>
      <c r="B258" s="286" t="s">
        <v>292</v>
      </c>
      <c r="C258" s="155" t="str">
        <f t="shared" si="3"/>
        <v>đồng/ha</v>
      </c>
      <c r="D258" s="287">
        <v>31448000</v>
      </c>
      <c r="E258" s="287">
        <v>42194000</v>
      </c>
      <c r="F258" s="287">
        <v>44015000</v>
      </c>
    </row>
    <row r="259" spans="1:6" s="288" customFormat="1" ht="20.100000000000001" customHeight="1" x14ac:dyDescent="0.25">
      <c r="A259" s="155"/>
      <c r="B259" s="286" t="s">
        <v>298</v>
      </c>
      <c r="C259" s="155" t="str">
        <f t="shared" si="3"/>
        <v>đồng/ha</v>
      </c>
      <c r="D259" s="287">
        <v>122661000</v>
      </c>
      <c r="E259" s="287">
        <v>156727000</v>
      </c>
      <c r="F259" s="287">
        <v>143927000</v>
      </c>
    </row>
    <row r="260" spans="1:6" s="285" customFormat="1" ht="20.100000000000001" customHeight="1" x14ac:dyDescent="0.25">
      <c r="A260" s="152">
        <v>18</v>
      </c>
      <c r="B260" s="138" t="s">
        <v>332</v>
      </c>
      <c r="C260" s="155" t="str">
        <f t="shared" si="3"/>
        <v/>
      </c>
      <c r="D260" s="289" t="s">
        <v>398</v>
      </c>
      <c r="E260" s="289" t="s">
        <v>398</v>
      </c>
      <c r="F260" s="289" t="s">
        <v>398</v>
      </c>
    </row>
    <row r="261" spans="1:6" s="288" customFormat="1" ht="20.100000000000001" customHeight="1" x14ac:dyDescent="0.25">
      <c r="A261" s="155"/>
      <c r="B261" s="286" t="s">
        <v>298</v>
      </c>
      <c r="C261" s="155" t="str">
        <f t="shared" si="3"/>
        <v>đồng/ha</v>
      </c>
      <c r="D261" s="287">
        <v>118033000</v>
      </c>
      <c r="E261" s="287">
        <v>151284000</v>
      </c>
      <c r="F261" s="287">
        <v>140324000</v>
      </c>
    </row>
    <row r="262" spans="1:6" s="288" customFormat="1" ht="20.100000000000001" customHeight="1" x14ac:dyDescent="0.25">
      <c r="A262" s="155"/>
      <c r="B262" s="286" t="s">
        <v>360</v>
      </c>
      <c r="C262" s="155" t="str">
        <f t="shared" si="3"/>
        <v>đồng/ha</v>
      </c>
      <c r="D262" s="287">
        <v>35437000</v>
      </c>
      <c r="E262" s="287">
        <v>47604000</v>
      </c>
      <c r="F262" s="287">
        <v>49985000</v>
      </c>
    </row>
    <row r="263" spans="1:6" s="288" customFormat="1" ht="20.100000000000001" customHeight="1" x14ac:dyDescent="0.25">
      <c r="A263" s="155"/>
      <c r="B263" s="286" t="s">
        <v>361</v>
      </c>
      <c r="C263" s="155" t="str">
        <f t="shared" si="3"/>
        <v>đồng/ha</v>
      </c>
      <c r="D263" s="287">
        <v>81760000</v>
      </c>
      <c r="E263" s="287">
        <v>106669000</v>
      </c>
      <c r="F263" s="287">
        <v>104324000</v>
      </c>
    </row>
    <row r="264" spans="1:6" s="288" customFormat="1" ht="20.100000000000001" customHeight="1" x14ac:dyDescent="0.25">
      <c r="A264" s="155"/>
      <c r="B264" s="286" t="s">
        <v>307</v>
      </c>
      <c r="C264" s="155" t="str">
        <f t="shared" si="3"/>
        <v>đồng/ha</v>
      </c>
      <c r="D264" s="287">
        <v>20589000</v>
      </c>
      <c r="E264" s="287">
        <v>28586000</v>
      </c>
      <c r="F264" s="287">
        <v>32217000</v>
      </c>
    </row>
    <row r="265" spans="1:6" s="285" customFormat="1" ht="20.100000000000001" customHeight="1" x14ac:dyDescent="0.25">
      <c r="A265" s="152">
        <v>19</v>
      </c>
      <c r="B265" s="138" t="s">
        <v>333</v>
      </c>
      <c r="C265" s="155" t="str">
        <f t="shared" si="3"/>
        <v/>
      </c>
      <c r="D265" s="289" t="s">
        <v>398</v>
      </c>
      <c r="E265" s="289" t="s">
        <v>398</v>
      </c>
      <c r="F265" s="289" t="s">
        <v>398</v>
      </c>
    </row>
    <row r="266" spans="1:6" s="288" customFormat="1" ht="20.100000000000001" customHeight="1" x14ac:dyDescent="0.25">
      <c r="A266" s="155"/>
      <c r="B266" s="286" t="s">
        <v>296</v>
      </c>
      <c r="C266" s="155" t="str">
        <f t="shared" ref="C266:C329" si="4">IF(A266="","đồng/ha","")</f>
        <v>đồng/ha</v>
      </c>
      <c r="D266" s="287">
        <v>87815000</v>
      </c>
      <c r="E266" s="287">
        <v>116782000</v>
      </c>
      <c r="F266" s="287">
        <v>120589000</v>
      </c>
    </row>
    <row r="267" spans="1:6" s="288" customFormat="1" ht="20.100000000000001" customHeight="1" x14ac:dyDescent="0.25">
      <c r="A267" s="155"/>
      <c r="B267" s="286" t="s">
        <v>298</v>
      </c>
      <c r="C267" s="155" t="str">
        <f t="shared" si="4"/>
        <v>đồng/ha</v>
      </c>
      <c r="D267" s="287">
        <v>113023000</v>
      </c>
      <c r="E267" s="287">
        <v>144796000</v>
      </c>
      <c r="F267" s="287">
        <v>133624000</v>
      </c>
    </row>
    <row r="268" spans="1:6" s="288" customFormat="1" ht="20.100000000000001" customHeight="1" x14ac:dyDescent="0.25">
      <c r="A268" s="155"/>
      <c r="B268" s="286" t="s">
        <v>301</v>
      </c>
      <c r="C268" s="155" t="str">
        <f t="shared" si="4"/>
        <v>đồng/ha</v>
      </c>
      <c r="D268" s="287">
        <v>5544000</v>
      </c>
      <c r="E268" s="287">
        <v>7245000</v>
      </c>
      <c r="F268" s="287">
        <v>7695000</v>
      </c>
    </row>
    <row r="269" spans="1:6" s="288" customFormat="1" ht="20.100000000000001" customHeight="1" x14ac:dyDescent="0.25">
      <c r="A269" s="155"/>
      <c r="B269" s="286" t="s">
        <v>357</v>
      </c>
      <c r="C269" s="155" t="str">
        <f t="shared" si="4"/>
        <v>đồng/ha</v>
      </c>
      <c r="D269" s="287">
        <v>76083000</v>
      </c>
      <c r="E269" s="287">
        <v>99567000</v>
      </c>
      <c r="F269" s="287">
        <v>97788000</v>
      </c>
    </row>
    <row r="270" spans="1:6" s="288" customFormat="1" ht="20.100000000000001" customHeight="1" x14ac:dyDescent="0.25">
      <c r="A270" s="155"/>
      <c r="B270" s="286" t="s">
        <v>410</v>
      </c>
      <c r="C270" s="155" t="str">
        <f t="shared" si="4"/>
        <v>đồng/ha</v>
      </c>
      <c r="D270" s="287">
        <v>28755000</v>
      </c>
      <c r="E270" s="287">
        <v>38817000</v>
      </c>
      <c r="F270" s="287">
        <v>41153000</v>
      </c>
    </row>
    <row r="271" spans="1:6" s="288" customFormat="1" ht="20.100000000000001" customHeight="1" x14ac:dyDescent="0.25">
      <c r="A271" s="155"/>
      <c r="B271" s="286" t="s">
        <v>412</v>
      </c>
      <c r="C271" s="155" t="str">
        <f t="shared" si="4"/>
        <v>đồng/ha</v>
      </c>
      <c r="D271" s="287">
        <v>133585000</v>
      </c>
      <c r="E271" s="287">
        <v>176421000</v>
      </c>
      <c r="F271" s="287">
        <v>179411000</v>
      </c>
    </row>
    <row r="272" spans="1:6" s="288" customFormat="1" ht="20.100000000000001" customHeight="1" x14ac:dyDescent="0.25">
      <c r="A272" s="155"/>
      <c r="B272" s="286" t="s">
        <v>307</v>
      </c>
      <c r="C272" s="155" t="str">
        <f t="shared" si="4"/>
        <v>đồng/ha</v>
      </c>
      <c r="D272" s="287">
        <v>14357000</v>
      </c>
      <c r="E272" s="287">
        <v>19638000</v>
      </c>
      <c r="F272" s="287">
        <v>22139000</v>
      </c>
    </row>
    <row r="273" spans="1:6" s="285" customFormat="1" ht="20.100000000000001" customHeight="1" x14ac:dyDescent="0.25">
      <c r="A273" s="152">
        <v>20</v>
      </c>
      <c r="B273" s="138" t="s">
        <v>334</v>
      </c>
      <c r="C273" s="155" t="str">
        <f t="shared" si="4"/>
        <v/>
      </c>
      <c r="D273" s="289" t="s">
        <v>398</v>
      </c>
      <c r="E273" s="289" t="s">
        <v>398</v>
      </c>
      <c r="F273" s="289" t="s">
        <v>398</v>
      </c>
    </row>
    <row r="274" spans="1:6" s="288" customFormat="1" ht="20.100000000000001" customHeight="1" x14ac:dyDescent="0.25">
      <c r="A274" s="155"/>
      <c r="B274" s="286" t="s">
        <v>292</v>
      </c>
      <c r="C274" s="155" t="str">
        <f t="shared" si="4"/>
        <v>đồng/ha</v>
      </c>
      <c r="D274" s="287">
        <v>30425000</v>
      </c>
      <c r="E274" s="287">
        <v>40589000</v>
      </c>
      <c r="F274" s="287">
        <v>42065000</v>
      </c>
    </row>
    <row r="275" spans="1:6" s="288" customFormat="1" ht="20.100000000000001" customHeight="1" x14ac:dyDescent="0.25">
      <c r="A275" s="155"/>
      <c r="B275" s="286" t="s">
        <v>298</v>
      </c>
      <c r="C275" s="155" t="str">
        <f t="shared" si="4"/>
        <v>đồng/ha</v>
      </c>
      <c r="D275" s="287">
        <v>113557000</v>
      </c>
      <c r="E275" s="287">
        <v>145038000</v>
      </c>
      <c r="F275" s="287">
        <v>133379000</v>
      </c>
    </row>
    <row r="276" spans="1:6" s="285" customFormat="1" ht="20.100000000000001" customHeight="1" x14ac:dyDescent="0.25">
      <c r="A276" s="152">
        <v>21</v>
      </c>
      <c r="B276" s="138" t="s">
        <v>335</v>
      </c>
      <c r="C276" s="155" t="str">
        <f t="shared" si="4"/>
        <v/>
      </c>
      <c r="D276" s="289" t="s">
        <v>398</v>
      </c>
      <c r="E276" s="289" t="s">
        <v>398</v>
      </c>
      <c r="F276" s="289" t="s">
        <v>398</v>
      </c>
    </row>
    <row r="277" spans="1:6" s="288" customFormat="1" ht="20.100000000000001" customHeight="1" x14ac:dyDescent="0.25">
      <c r="A277" s="155"/>
      <c r="B277" s="286" t="s">
        <v>292</v>
      </c>
      <c r="C277" s="155" t="str">
        <f t="shared" si="4"/>
        <v>đồng/ha</v>
      </c>
      <c r="D277" s="287">
        <v>30965000</v>
      </c>
      <c r="E277" s="287">
        <v>41357000</v>
      </c>
      <c r="F277" s="287">
        <v>42917000</v>
      </c>
    </row>
    <row r="278" spans="1:6" s="288" customFormat="1" ht="20.100000000000001" customHeight="1" x14ac:dyDescent="0.25">
      <c r="A278" s="155"/>
      <c r="B278" s="286" t="s">
        <v>298</v>
      </c>
      <c r="C278" s="155" t="str">
        <f t="shared" si="4"/>
        <v>đồng/ha</v>
      </c>
      <c r="D278" s="287">
        <v>122179000</v>
      </c>
      <c r="E278" s="287">
        <v>155890000</v>
      </c>
      <c r="F278" s="287">
        <v>142830000</v>
      </c>
    </row>
    <row r="279" spans="1:6" s="288" customFormat="1" ht="20.100000000000001" customHeight="1" x14ac:dyDescent="0.25">
      <c r="A279" s="155"/>
      <c r="B279" s="286" t="s">
        <v>305</v>
      </c>
      <c r="C279" s="155" t="str">
        <f t="shared" si="4"/>
        <v>đồng/ha</v>
      </c>
      <c r="D279" s="287">
        <v>68139000</v>
      </c>
      <c r="E279" s="287">
        <v>91370000</v>
      </c>
      <c r="F279" s="287">
        <v>97001000</v>
      </c>
    </row>
    <row r="280" spans="1:6" s="285" customFormat="1" ht="20.100000000000001" customHeight="1" x14ac:dyDescent="0.25">
      <c r="A280" s="152">
        <v>22</v>
      </c>
      <c r="B280" s="138" t="s">
        <v>336</v>
      </c>
      <c r="C280" s="155" t="str">
        <f t="shared" si="4"/>
        <v/>
      </c>
      <c r="D280" s="289" t="s">
        <v>398</v>
      </c>
      <c r="E280" s="289" t="s">
        <v>398</v>
      </c>
      <c r="F280" s="289" t="s">
        <v>398</v>
      </c>
    </row>
    <row r="281" spans="1:6" s="288" customFormat="1" ht="20.100000000000001" customHeight="1" x14ac:dyDescent="0.25">
      <c r="A281" s="155"/>
      <c r="B281" s="286" t="s">
        <v>292</v>
      </c>
      <c r="C281" s="155" t="str">
        <f t="shared" si="4"/>
        <v>đồng/ha</v>
      </c>
      <c r="D281" s="287">
        <v>30363000</v>
      </c>
      <c r="E281" s="287">
        <v>40481000</v>
      </c>
      <c r="F281" s="287">
        <v>41924000</v>
      </c>
    </row>
    <row r="282" spans="1:6" s="288" customFormat="1" ht="20.100000000000001" customHeight="1" x14ac:dyDescent="0.25">
      <c r="A282" s="155"/>
      <c r="B282" s="286" t="s">
        <v>298</v>
      </c>
      <c r="C282" s="155" t="str">
        <f t="shared" si="4"/>
        <v>đồng/ha</v>
      </c>
      <c r="D282" s="287">
        <v>113495000</v>
      </c>
      <c r="E282" s="287">
        <v>144930000</v>
      </c>
      <c r="F282" s="287">
        <v>133238000</v>
      </c>
    </row>
    <row r="283" spans="1:6" s="285" customFormat="1" ht="20.100000000000001" customHeight="1" x14ac:dyDescent="0.25">
      <c r="A283" s="152">
        <v>23</v>
      </c>
      <c r="B283" s="138" t="s">
        <v>337</v>
      </c>
      <c r="C283" s="155" t="str">
        <f t="shared" si="4"/>
        <v/>
      </c>
      <c r="D283" s="289" t="s">
        <v>398</v>
      </c>
      <c r="E283" s="289" t="s">
        <v>398</v>
      </c>
      <c r="F283" s="289" t="s">
        <v>398</v>
      </c>
    </row>
    <row r="284" spans="1:6" s="288" customFormat="1" ht="20.100000000000001" customHeight="1" x14ac:dyDescent="0.25">
      <c r="A284" s="155"/>
      <c r="B284" s="286" t="s">
        <v>362</v>
      </c>
      <c r="C284" s="155" t="str">
        <f t="shared" si="4"/>
        <v>đồng/ha</v>
      </c>
      <c r="D284" s="287">
        <v>168414000</v>
      </c>
      <c r="E284" s="287">
        <v>215810000</v>
      </c>
      <c r="F284" s="287">
        <v>200412000</v>
      </c>
    </row>
    <row r="285" spans="1:6" s="288" customFormat="1" ht="20.100000000000001" customHeight="1" x14ac:dyDescent="0.25">
      <c r="A285" s="155"/>
      <c r="B285" s="286" t="s">
        <v>298</v>
      </c>
      <c r="C285" s="155" t="str">
        <f t="shared" si="4"/>
        <v>đồng/ha</v>
      </c>
      <c r="D285" s="287">
        <v>110505000</v>
      </c>
      <c r="E285" s="287">
        <v>141285000</v>
      </c>
      <c r="F285" s="287">
        <v>129723000</v>
      </c>
    </row>
    <row r="286" spans="1:6" s="288" customFormat="1" ht="20.100000000000001" customHeight="1" x14ac:dyDescent="0.25">
      <c r="A286" s="155"/>
      <c r="B286" s="286" t="s">
        <v>301</v>
      </c>
      <c r="C286" s="155" t="str">
        <f t="shared" si="4"/>
        <v>đồng/ha</v>
      </c>
      <c r="D286" s="287">
        <v>5197000</v>
      </c>
      <c r="E286" s="287">
        <v>6644000</v>
      </c>
      <c r="F286" s="287">
        <v>6907000</v>
      </c>
    </row>
    <row r="287" spans="1:6" s="288" customFormat="1" ht="20.100000000000001" customHeight="1" x14ac:dyDescent="0.25">
      <c r="A287" s="155"/>
      <c r="B287" s="286" t="s">
        <v>357</v>
      </c>
      <c r="C287" s="155" t="str">
        <f t="shared" si="4"/>
        <v>đồng/ha</v>
      </c>
      <c r="D287" s="287">
        <v>64484000</v>
      </c>
      <c r="E287" s="287">
        <v>84390000</v>
      </c>
      <c r="F287" s="287">
        <v>82886000</v>
      </c>
    </row>
    <row r="288" spans="1:6" s="288" customFormat="1" ht="20.100000000000001" customHeight="1" x14ac:dyDescent="0.25">
      <c r="A288" s="155"/>
      <c r="B288" s="286" t="s">
        <v>307</v>
      </c>
      <c r="C288" s="155" t="str">
        <f t="shared" si="4"/>
        <v>đồng/ha</v>
      </c>
      <c r="D288" s="287">
        <v>22911000</v>
      </c>
      <c r="E288" s="287">
        <v>31822000</v>
      </c>
      <c r="F288" s="287">
        <v>35875000</v>
      </c>
    </row>
    <row r="289" spans="1:6" s="285" customFormat="1" ht="20.100000000000001" customHeight="1" x14ac:dyDescent="0.25">
      <c r="A289" s="152">
        <v>24</v>
      </c>
      <c r="B289" s="138" t="s">
        <v>338</v>
      </c>
      <c r="C289" s="155" t="str">
        <f t="shared" si="4"/>
        <v/>
      </c>
      <c r="D289" s="289" t="s">
        <v>398</v>
      </c>
      <c r="E289" s="289" t="s">
        <v>398</v>
      </c>
      <c r="F289" s="289" t="s">
        <v>398</v>
      </c>
    </row>
    <row r="290" spans="1:6" s="288" customFormat="1" ht="20.100000000000001" customHeight="1" x14ac:dyDescent="0.25">
      <c r="A290" s="155"/>
      <c r="B290" s="286" t="s">
        <v>292</v>
      </c>
      <c r="C290" s="155" t="str">
        <f t="shared" si="4"/>
        <v>đồng/ha</v>
      </c>
      <c r="D290" s="287">
        <v>30315000</v>
      </c>
      <c r="E290" s="287">
        <v>40399000</v>
      </c>
      <c r="F290" s="287">
        <v>41816000</v>
      </c>
    </row>
    <row r="291" spans="1:6" s="288" customFormat="1" ht="20.100000000000001" customHeight="1" x14ac:dyDescent="0.25">
      <c r="A291" s="155"/>
      <c r="B291" s="286" t="s">
        <v>298</v>
      </c>
      <c r="C291" s="155" t="str">
        <f t="shared" si="4"/>
        <v>đồng/ha</v>
      </c>
      <c r="D291" s="287">
        <v>113447000</v>
      </c>
      <c r="E291" s="287">
        <v>144848000</v>
      </c>
      <c r="F291" s="287">
        <v>133130000</v>
      </c>
    </row>
    <row r="292" spans="1:6" s="285" customFormat="1" ht="20.100000000000001" customHeight="1" x14ac:dyDescent="0.25">
      <c r="A292" s="152">
        <v>25</v>
      </c>
      <c r="B292" s="138" t="s">
        <v>339</v>
      </c>
      <c r="C292" s="155" t="str">
        <f t="shared" si="4"/>
        <v/>
      </c>
      <c r="D292" s="289" t="s">
        <v>398</v>
      </c>
      <c r="E292" s="289" t="s">
        <v>398</v>
      </c>
      <c r="F292" s="289" t="s">
        <v>398</v>
      </c>
    </row>
    <row r="293" spans="1:6" s="288" customFormat="1" ht="20.100000000000001" customHeight="1" x14ac:dyDescent="0.25">
      <c r="A293" s="155"/>
      <c r="B293" s="286" t="s">
        <v>362</v>
      </c>
      <c r="C293" s="155" t="str">
        <f t="shared" si="4"/>
        <v>đồng/ha</v>
      </c>
      <c r="D293" s="287">
        <v>90676000</v>
      </c>
      <c r="E293" s="287">
        <v>116582000</v>
      </c>
      <c r="F293" s="287">
        <v>108830000</v>
      </c>
    </row>
    <row r="294" spans="1:6" s="288" customFormat="1" ht="20.100000000000001" customHeight="1" x14ac:dyDescent="0.25">
      <c r="A294" s="155"/>
      <c r="B294" s="286" t="s">
        <v>292</v>
      </c>
      <c r="C294" s="155" t="str">
        <f t="shared" si="4"/>
        <v>đồng/ha</v>
      </c>
      <c r="D294" s="287">
        <v>31219000</v>
      </c>
      <c r="E294" s="287">
        <v>41966000</v>
      </c>
      <c r="F294" s="287">
        <v>43870000</v>
      </c>
    </row>
    <row r="295" spans="1:6" s="288" customFormat="1" ht="20.100000000000001" customHeight="1" x14ac:dyDescent="0.25">
      <c r="A295" s="155"/>
      <c r="B295" s="286" t="s">
        <v>298</v>
      </c>
      <c r="C295" s="155" t="str">
        <f t="shared" si="4"/>
        <v>đồng/ha</v>
      </c>
      <c r="D295" s="287">
        <v>114351000</v>
      </c>
      <c r="E295" s="287">
        <v>146415000</v>
      </c>
      <c r="F295" s="287">
        <v>135184000</v>
      </c>
    </row>
    <row r="296" spans="1:6" s="288" customFormat="1" ht="20.100000000000001" customHeight="1" x14ac:dyDescent="0.25">
      <c r="A296" s="155"/>
      <c r="B296" s="286" t="s">
        <v>357</v>
      </c>
      <c r="C296" s="155" t="str">
        <f t="shared" si="4"/>
        <v>đồng/ha</v>
      </c>
      <c r="D296" s="287">
        <v>106932000</v>
      </c>
      <c r="E296" s="287">
        <v>139347000</v>
      </c>
      <c r="F296" s="287">
        <v>136065000</v>
      </c>
    </row>
    <row r="297" spans="1:6" s="288" customFormat="1" ht="20.100000000000001" customHeight="1" x14ac:dyDescent="0.25">
      <c r="A297" s="155"/>
      <c r="B297" s="286" t="s">
        <v>359</v>
      </c>
      <c r="C297" s="155" t="str">
        <f t="shared" si="4"/>
        <v>đồng/ha</v>
      </c>
      <c r="D297" s="287">
        <v>34014000</v>
      </c>
      <c r="E297" s="287">
        <v>46124000</v>
      </c>
      <c r="F297" s="287">
        <v>49532000</v>
      </c>
    </row>
    <row r="298" spans="1:6" s="285" customFormat="1" ht="20.100000000000001" customHeight="1" x14ac:dyDescent="0.25">
      <c r="A298" s="152">
        <v>26</v>
      </c>
      <c r="B298" s="138" t="s">
        <v>340</v>
      </c>
      <c r="C298" s="155" t="str">
        <f t="shared" si="4"/>
        <v/>
      </c>
      <c r="D298" s="289" t="s">
        <v>398</v>
      </c>
      <c r="E298" s="289" t="s">
        <v>398</v>
      </c>
      <c r="F298" s="289" t="s">
        <v>398</v>
      </c>
    </row>
    <row r="299" spans="1:6" s="288" customFormat="1" ht="20.100000000000001" customHeight="1" x14ac:dyDescent="0.25">
      <c r="A299" s="155"/>
      <c r="B299" s="286" t="s">
        <v>298</v>
      </c>
      <c r="C299" s="155" t="str">
        <f t="shared" si="4"/>
        <v>đồng/ha</v>
      </c>
      <c r="D299" s="287">
        <v>119387000</v>
      </c>
      <c r="E299" s="287">
        <v>153632000</v>
      </c>
      <c r="F299" s="287">
        <v>143401000</v>
      </c>
    </row>
    <row r="300" spans="1:6" s="285" customFormat="1" ht="20.100000000000001" customHeight="1" x14ac:dyDescent="0.25">
      <c r="A300" s="152">
        <v>27</v>
      </c>
      <c r="B300" s="138" t="s">
        <v>341</v>
      </c>
      <c r="C300" s="155" t="str">
        <f t="shared" si="4"/>
        <v/>
      </c>
      <c r="D300" s="289" t="s">
        <v>398</v>
      </c>
      <c r="E300" s="289" t="s">
        <v>398</v>
      </c>
      <c r="F300" s="289" t="s">
        <v>398</v>
      </c>
    </row>
    <row r="301" spans="1:6" s="288" customFormat="1" ht="20.100000000000001" customHeight="1" x14ac:dyDescent="0.25">
      <c r="A301" s="155"/>
      <c r="B301" s="286" t="s">
        <v>301</v>
      </c>
      <c r="C301" s="155" t="str">
        <f t="shared" si="4"/>
        <v>đồng/ha</v>
      </c>
      <c r="D301" s="287">
        <v>5470000</v>
      </c>
      <c r="E301" s="287">
        <v>7118000</v>
      </c>
      <c r="F301" s="287">
        <v>7528000</v>
      </c>
    </row>
    <row r="302" spans="1:6" s="288" customFormat="1" ht="20.100000000000001" customHeight="1" x14ac:dyDescent="0.25">
      <c r="A302" s="155"/>
      <c r="B302" s="286" t="s">
        <v>357</v>
      </c>
      <c r="C302" s="155" t="str">
        <f t="shared" si="4"/>
        <v>đồng/ha</v>
      </c>
      <c r="D302" s="287">
        <v>64757000</v>
      </c>
      <c r="E302" s="287">
        <v>84864000</v>
      </c>
      <c r="F302" s="287">
        <v>83506000</v>
      </c>
    </row>
    <row r="303" spans="1:6" s="285" customFormat="1" ht="20.100000000000001" customHeight="1" x14ac:dyDescent="0.25">
      <c r="A303" s="152">
        <v>28</v>
      </c>
      <c r="B303" s="138" t="s">
        <v>342</v>
      </c>
      <c r="C303" s="155" t="str">
        <f t="shared" si="4"/>
        <v/>
      </c>
      <c r="D303" s="289" t="s">
        <v>398</v>
      </c>
      <c r="E303" s="289" t="s">
        <v>398</v>
      </c>
      <c r="F303" s="289" t="s">
        <v>398</v>
      </c>
    </row>
    <row r="304" spans="1:6" s="288" customFormat="1" ht="20.100000000000001" customHeight="1" x14ac:dyDescent="0.25">
      <c r="A304" s="155"/>
      <c r="B304" s="286" t="s">
        <v>292</v>
      </c>
      <c r="C304" s="155" t="str">
        <f t="shared" si="4"/>
        <v>đồng/ha</v>
      </c>
      <c r="D304" s="287">
        <v>31180000</v>
      </c>
      <c r="E304" s="287">
        <v>41729000</v>
      </c>
      <c r="F304" s="287">
        <v>43405000</v>
      </c>
    </row>
    <row r="305" spans="1:6" s="288" customFormat="1" ht="20.100000000000001" customHeight="1" x14ac:dyDescent="0.25">
      <c r="A305" s="155"/>
      <c r="B305" s="286" t="s">
        <v>296</v>
      </c>
      <c r="C305" s="155" t="str">
        <f t="shared" si="4"/>
        <v>đồng/ha</v>
      </c>
      <c r="D305" s="287">
        <v>82888000</v>
      </c>
      <c r="E305" s="287">
        <v>109928000</v>
      </c>
      <c r="F305" s="287">
        <v>113153000</v>
      </c>
    </row>
    <row r="306" spans="1:6" s="288" customFormat="1" ht="20.100000000000001" customHeight="1" x14ac:dyDescent="0.25">
      <c r="A306" s="155"/>
      <c r="B306" s="286" t="s">
        <v>365</v>
      </c>
      <c r="C306" s="155" t="str">
        <f t="shared" si="4"/>
        <v>đồng/ha</v>
      </c>
      <c r="D306" s="287">
        <v>88981000</v>
      </c>
      <c r="E306" s="287">
        <v>115899000</v>
      </c>
      <c r="F306" s="287">
        <v>113095000</v>
      </c>
    </row>
    <row r="307" spans="1:6" s="288" customFormat="1" ht="20.100000000000001" customHeight="1" x14ac:dyDescent="0.25">
      <c r="A307" s="155"/>
      <c r="B307" s="286" t="s">
        <v>301</v>
      </c>
      <c r="C307" s="155" t="str">
        <f t="shared" si="4"/>
        <v>đồng/ha</v>
      </c>
      <c r="D307" s="287">
        <v>4688000</v>
      </c>
      <c r="E307" s="287">
        <v>5761000</v>
      </c>
      <c r="F307" s="287">
        <v>5751000</v>
      </c>
    </row>
    <row r="308" spans="1:6" s="288" customFormat="1" ht="20.100000000000001" customHeight="1" x14ac:dyDescent="0.25">
      <c r="A308" s="155"/>
      <c r="B308" s="286" t="s">
        <v>357</v>
      </c>
      <c r="C308" s="155" t="str">
        <f t="shared" si="4"/>
        <v>đồng/ha</v>
      </c>
      <c r="D308" s="287">
        <v>289034000</v>
      </c>
      <c r="E308" s="287">
        <v>375032000</v>
      </c>
      <c r="F308" s="287">
        <v>364023000</v>
      </c>
    </row>
    <row r="309" spans="1:6" s="288" customFormat="1" ht="20.100000000000001" customHeight="1" x14ac:dyDescent="0.25">
      <c r="A309" s="155"/>
      <c r="B309" s="286" t="s">
        <v>305</v>
      </c>
      <c r="C309" s="155" t="str">
        <f t="shared" si="4"/>
        <v>đồng/ha</v>
      </c>
      <c r="D309" s="287">
        <v>68353000</v>
      </c>
      <c r="E309" s="287">
        <v>91742000</v>
      </c>
      <c r="F309" s="287">
        <v>97489000</v>
      </c>
    </row>
    <row r="310" spans="1:6" s="288" customFormat="1" ht="20.100000000000001" customHeight="1" x14ac:dyDescent="0.25">
      <c r="A310" s="155"/>
      <c r="B310" s="286" t="s">
        <v>307</v>
      </c>
      <c r="C310" s="155" t="str">
        <f t="shared" si="4"/>
        <v>đồng/ha</v>
      </c>
      <c r="D310" s="287">
        <v>32351000</v>
      </c>
      <c r="E310" s="287">
        <v>44434000</v>
      </c>
      <c r="F310" s="287">
        <v>49635000</v>
      </c>
    </row>
    <row r="311" spans="1:6" s="285" customFormat="1" ht="20.100000000000001" customHeight="1" x14ac:dyDescent="0.25">
      <c r="A311" s="152">
        <v>29</v>
      </c>
      <c r="B311" s="138" t="s">
        <v>343</v>
      </c>
      <c r="C311" s="155" t="str">
        <f t="shared" si="4"/>
        <v/>
      </c>
      <c r="D311" s="289" t="s">
        <v>398</v>
      </c>
      <c r="E311" s="289" t="s">
        <v>398</v>
      </c>
      <c r="F311" s="289" t="s">
        <v>398</v>
      </c>
    </row>
    <row r="312" spans="1:6" s="288" customFormat="1" ht="20.100000000000001" customHeight="1" x14ac:dyDescent="0.25">
      <c r="A312" s="155"/>
      <c r="B312" s="286" t="s">
        <v>292</v>
      </c>
      <c r="C312" s="155" t="str">
        <f t="shared" si="4"/>
        <v>đồng/ha</v>
      </c>
      <c r="D312" s="287">
        <v>30424000</v>
      </c>
      <c r="E312" s="287">
        <v>40588000</v>
      </c>
      <c r="F312" s="287">
        <v>42063000</v>
      </c>
    </row>
    <row r="313" spans="1:6" s="288" customFormat="1" ht="20.100000000000001" customHeight="1" x14ac:dyDescent="0.25">
      <c r="A313" s="155"/>
      <c r="B313" s="286" t="s">
        <v>298</v>
      </c>
      <c r="C313" s="155" t="str">
        <f t="shared" si="4"/>
        <v>đồng/ha</v>
      </c>
      <c r="D313" s="287">
        <v>113556000</v>
      </c>
      <c r="E313" s="287">
        <v>145036000</v>
      </c>
      <c r="F313" s="287">
        <v>133377000</v>
      </c>
    </row>
    <row r="314" spans="1:6" s="285" customFormat="1" ht="20.100000000000001" customHeight="1" x14ac:dyDescent="0.25">
      <c r="A314" s="152">
        <v>30</v>
      </c>
      <c r="B314" s="138" t="s">
        <v>344</v>
      </c>
      <c r="C314" s="155" t="str">
        <f t="shared" si="4"/>
        <v/>
      </c>
      <c r="D314" s="289" t="s">
        <v>398</v>
      </c>
      <c r="E314" s="289" t="s">
        <v>398</v>
      </c>
      <c r="F314" s="289" t="s">
        <v>398</v>
      </c>
    </row>
    <row r="315" spans="1:6" s="288" customFormat="1" ht="20.100000000000001" customHeight="1" x14ac:dyDescent="0.25">
      <c r="A315" s="155"/>
      <c r="B315" s="286" t="s">
        <v>361</v>
      </c>
      <c r="C315" s="155" t="str">
        <f t="shared" si="4"/>
        <v>đồng/ha</v>
      </c>
      <c r="D315" s="287">
        <v>174670000</v>
      </c>
      <c r="E315" s="287">
        <v>227185000</v>
      </c>
      <c r="F315" s="287">
        <v>221253000</v>
      </c>
    </row>
    <row r="316" spans="1:6" s="288" customFormat="1" ht="20.100000000000001" customHeight="1" x14ac:dyDescent="0.25">
      <c r="A316" s="155"/>
      <c r="B316" s="286" t="s">
        <v>359</v>
      </c>
      <c r="C316" s="155" t="str">
        <f t="shared" si="4"/>
        <v>đồng/ha</v>
      </c>
      <c r="D316" s="287">
        <v>82398000</v>
      </c>
      <c r="E316" s="287">
        <v>110739000</v>
      </c>
      <c r="F316" s="287">
        <v>117837000</v>
      </c>
    </row>
    <row r="317" spans="1:6" s="285" customFormat="1" ht="20.100000000000001" customHeight="1" x14ac:dyDescent="0.25">
      <c r="A317" s="152">
        <v>31</v>
      </c>
      <c r="B317" s="138" t="s">
        <v>345</v>
      </c>
      <c r="C317" s="155" t="str">
        <f t="shared" si="4"/>
        <v/>
      </c>
      <c r="D317" s="289" t="s">
        <v>398</v>
      </c>
      <c r="E317" s="289" t="s">
        <v>398</v>
      </c>
      <c r="F317" s="289" t="s">
        <v>398</v>
      </c>
    </row>
    <row r="318" spans="1:6" s="288" customFormat="1" ht="20.100000000000001" customHeight="1" x14ac:dyDescent="0.25">
      <c r="A318" s="155"/>
      <c r="B318" s="286" t="s">
        <v>292</v>
      </c>
      <c r="C318" s="155" t="str">
        <f t="shared" si="4"/>
        <v>đồng/ha</v>
      </c>
      <c r="D318" s="287">
        <v>30476000</v>
      </c>
      <c r="E318" s="287">
        <v>40678000</v>
      </c>
      <c r="F318" s="287">
        <v>42182000</v>
      </c>
    </row>
    <row r="319" spans="1:6" s="288" customFormat="1" ht="20.100000000000001" customHeight="1" x14ac:dyDescent="0.25">
      <c r="A319" s="155"/>
      <c r="B319" s="286" t="s">
        <v>298</v>
      </c>
      <c r="C319" s="155" t="str">
        <f t="shared" si="4"/>
        <v>đồng/ha</v>
      </c>
      <c r="D319" s="287">
        <v>113608000</v>
      </c>
      <c r="E319" s="287">
        <v>145127000</v>
      </c>
      <c r="F319" s="287">
        <v>133496000</v>
      </c>
    </row>
    <row r="320" spans="1:6" s="288" customFormat="1" ht="20.100000000000001" customHeight="1" x14ac:dyDescent="0.25">
      <c r="A320" s="155"/>
      <c r="B320" s="286" t="s">
        <v>301</v>
      </c>
      <c r="C320" s="155" t="str">
        <f t="shared" si="4"/>
        <v>đồng/ha</v>
      </c>
      <c r="D320" s="287">
        <v>259552000</v>
      </c>
      <c r="E320" s="287">
        <v>325324000</v>
      </c>
      <c r="F320" s="287">
        <v>281108000</v>
      </c>
    </row>
    <row r="321" spans="1:6" s="288" customFormat="1" ht="20.100000000000001" customHeight="1" x14ac:dyDescent="0.25">
      <c r="A321" s="155"/>
      <c r="B321" s="286" t="s">
        <v>357</v>
      </c>
      <c r="C321" s="155" t="str">
        <f t="shared" si="4"/>
        <v>đồng/ha</v>
      </c>
      <c r="D321" s="287">
        <v>106189000</v>
      </c>
      <c r="E321" s="287">
        <v>138059000</v>
      </c>
      <c r="F321" s="287">
        <v>134377000</v>
      </c>
    </row>
    <row r="322" spans="1:6" s="288" customFormat="1" ht="20.100000000000001" customHeight="1" x14ac:dyDescent="0.25">
      <c r="A322" s="155"/>
      <c r="B322" s="286" t="s">
        <v>359</v>
      </c>
      <c r="C322" s="155" t="str">
        <f t="shared" si="4"/>
        <v>đồng/ha</v>
      </c>
      <c r="D322" s="287">
        <v>33271000</v>
      </c>
      <c r="E322" s="287">
        <v>44836000</v>
      </c>
      <c r="F322" s="287">
        <v>47844000</v>
      </c>
    </row>
    <row r="323" spans="1:6" s="285" customFormat="1" ht="20.100000000000001" customHeight="1" x14ac:dyDescent="0.25">
      <c r="A323" s="152">
        <v>32</v>
      </c>
      <c r="B323" s="138" t="s">
        <v>346</v>
      </c>
      <c r="C323" s="155" t="str">
        <f t="shared" si="4"/>
        <v/>
      </c>
      <c r="D323" s="289" t="s">
        <v>398</v>
      </c>
      <c r="E323" s="289" t="s">
        <v>398</v>
      </c>
      <c r="F323" s="289" t="s">
        <v>398</v>
      </c>
    </row>
    <row r="324" spans="1:6" s="288" customFormat="1" ht="20.100000000000001" customHeight="1" x14ac:dyDescent="0.25">
      <c r="A324" s="155"/>
      <c r="B324" s="286" t="s">
        <v>292</v>
      </c>
      <c r="C324" s="155" t="str">
        <f t="shared" si="4"/>
        <v>đồng/ha</v>
      </c>
      <c r="D324" s="287">
        <v>32106000</v>
      </c>
      <c r="E324" s="287">
        <v>43335000</v>
      </c>
      <c r="F324" s="287">
        <v>45510000</v>
      </c>
    </row>
    <row r="325" spans="1:6" s="288" customFormat="1" ht="20.100000000000001" customHeight="1" x14ac:dyDescent="0.25">
      <c r="A325" s="155"/>
      <c r="B325" s="286" t="s">
        <v>296</v>
      </c>
      <c r="C325" s="155" t="str">
        <f t="shared" si="4"/>
        <v>đồng/ha</v>
      </c>
      <c r="D325" s="287">
        <v>83814000</v>
      </c>
      <c r="E325" s="287">
        <v>111534000</v>
      </c>
      <c r="F325" s="287">
        <v>115258000</v>
      </c>
    </row>
    <row r="326" spans="1:6" s="288" customFormat="1" ht="20.100000000000001" customHeight="1" x14ac:dyDescent="0.25">
      <c r="A326" s="155"/>
      <c r="B326" s="286" t="s">
        <v>301</v>
      </c>
      <c r="C326" s="155" t="str">
        <f t="shared" si="4"/>
        <v>đồng/ha</v>
      </c>
      <c r="D326" s="287">
        <v>5614000</v>
      </c>
      <c r="E326" s="287">
        <v>7368000</v>
      </c>
      <c r="F326" s="287">
        <v>7856000</v>
      </c>
    </row>
    <row r="327" spans="1:6" s="288" customFormat="1" ht="20.100000000000001" customHeight="1" x14ac:dyDescent="0.25">
      <c r="A327" s="155"/>
      <c r="B327" s="286" t="s">
        <v>357</v>
      </c>
      <c r="C327" s="155" t="str">
        <f t="shared" si="4"/>
        <v>đồng/ha</v>
      </c>
      <c r="D327" s="287">
        <v>289961000</v>
      </c>
      <c r="E327" s="287">
        <v>376638000</v>
      </c>
      <c r="F327" s="287">
        <v>366128000</v>
      </c>
    </row>
    <row r="328" spans="1:6" s="288" customFormat="1" ht="20.100000000000001" customHeight="1" x14ac:dyDescent="0.25">
      <c r="A328" s="155"/>
      <c r="B328" s="286" t="s">
        <v>305</v>
      </c>
      <c r="C328" s="155" t="str">
        <f t="shared" si="4"/>
        <v>đồng/ha</v>
      </c>
      <c r="D328" s="287">
        <v>69280000</v>
      </c>
      <c r="E328" s="287">
        <v>93348000</v>
      </c>
      <c r="F328" s="287">
        <v>99594000</v>
      </c>
    </row>
    <row r="329" spans="1:6" s="288" customFormat="1" ht="20.100000000000001" customHeight="1" x14ac:dyDescent="0.25">
      <c r="A329" s="155"/>
      <c r="B329" s="286" t="s">
        <v>307</v>
      </c>
      <c r="C329" s="155" t="str">
        <f t="shared" si="4"/>
        <v>đồng/ha</v>
      </c>
      <c r="D329" s="287">
        <v>33277000</v>
      </c>
      <c r="E329" s="287">
        <v>46041000</v>
      </c>
      <c r="F329" s="287">
        <v>51741000</v>
      </c>
    </row>
    <row r="330" spans="1:6" s="285" customFormat="1" ht="20.100000000000001" customHeight="1" x14ac:dyDescent="0.25">
      <c r="A330" s="152">
        <v>33</v>
      </c>
      <c r="B330" s="138" t="s">
        <v>347</v>
      </c>
      <c r="C330" s="155" t="str">
        <f t="shared" ref="C330:C361" si="5">IF(A330="","đồng/ha","")</f>
        <v/>
      </c>
      <c r="D330" s="289" t="s">
        <v>398</v>
      </c>
      <c r="E330" s="289" t="s">
        <v>398</v>
      </c>
      <c r="F330" s="289" t="s">
        <v>398</v>
      </c>
    </row>
    <row r="331" spans="1:6" s="288" customFormat="1" ht="20.100000000000001" customHeight="1" x14ac:dyDescent="0.25">
      <c r="A331" s="155"/>
      <c r="B331" s="286" t="s">
        <v>362</v>
      </c>
      <c r="C331" s="155" t="str">
        <f t="shared" si="5"/>
        <v>đồng/ha</v>
      </c>
      <c r="D331" s="287">
        <v>213146000</v>
      </c>
      <c r="E331" s="287">
        <v>273050000</v>
      </c>
      <c r="F331" s="287">
        <v>253449000</v>
      </c>
    </row>
    <row r="332" spans="1:6" s="288" customFormat="1" ht="20.100000000000001" customHeight="1" x14ac:dyDescent="0.25">
      <c r="A332" s="155"/>
      <c r="B332" s="286" t="s">
        <v>292</v>
      </c>
      <c r="C332" s="155" t="str">
        <f t="shared" si="5"/>
        <v>đồng/ha</v>
      </c>
      <c r="D332" s="287">
        <v>32197000</v>
      </c>
      <c r="E332" s="287">
        <v>43426000</v>
      </c>
      <c r="F332" s="287">
        <v>45567000</v>
      </c>
    </row>
    <row r="333" spans="1:6" s="288" customFormat="1" ht="20.100000000000001" customHeight="1" x14ac:dyDescent="0.25">
      <c r="A333" s="155"/>
      <c r="B333" s="286" t="s">
        <v>357</v>
      </c>
      <c r="C333" s="155" t="str">
        <f t="shared" si="5"/>
        <v>đồng/ha</v>
      </c>
      <c r="D333" s="287">
        <v>227372000</v>
      </c>
      <c r="E333" s="287">
        <v>295535000</v>
      </c>
      <c r="F333" s="287">
        <v>287550000</v>
      </c>
    </row>
    <row r="334" spans="1:6" s="288" customFormat="1" ht="20.100000000000001" customHeight="1" x14ac:dyDescent="0.25">
      <c r="A334" s="155"/>
      <c r="B334" s="286" t="s">
        <v>410</v>
      </c>
      <c r="C334" s="155" t="str">
        <f t="shared" si="5"/>
        <v>đồng/ha</v>
      </c>
      <c r="D334" s="287">
        <v>19636000</v>
      </c>
      <c r="E334" s="287">
        <v>26684000</v>
      </c>
      <c r="F334" s="287">
        <v>28309000</v>
      </c>
    </row>
    <row r="335" spans="1:6" s="285" customFormat="1" ht="20.100000000000001" customHeight="1" x14ac:dyDescent="0.25">
      <c r="A335" s="152">
        <v>34</v>
      </c>
      <c r="B335" s="138" t="s">
        <v>314</v>
      </c>
      <c r="C335" s="155" t="str">
        <f t="shared" si="5"/>
        <v/>
      </c>
      <c r="D335" s="289" t="s">
        <v>398</v>
      </c>
      <c r="E335" s="289" t="s">
        <v>398</v>
      </c>
      <c r="F335" s="289" t="s">
        <v>398</v>
      </c>
    </row>
    <row r="336" spans="1:6" s="288" customFormat="1" ht="20.100000000000001" customHeight="1" x14ac:dyDescent="0.25">
      <c r="A336" s="155"/>
      <c r="B336" s="286" t="s">
        <v>298</v>
      </c>
      <c r="C336" s="155" t="str">
        <f t="shared" si="5"/>
        <v>đồng/ha</v>
      </c>
      <c r="D336" s="287">
        <v>118111000</v>
      </c>
      <c r="E336" s="287">
        <v>151418000</v>
      </c>
      <c r="F336" s="287">
        <v>140500000</v>
      </c>
    </row>
    <row r="337" spans="1:6" s="288" customFormat="1" ht="20.100000000000001" customHeight="1" x14ac:dyDescent="0.25">
      <c r="A337" s="155"/>
      <c r="B337" s="286" t="s">
        <v>307</v>
      </c>
      <c r="C337" s="155" t="str">
        <f t="shared" si="5"/>
        <v>đồng/ha</v>
      </c>
      <c r="D337" s="287">
        <v>20666000</v>
      </c>
      <c r="E337" s="287">
        <v>28720000</v>
      </c>
      <c r="F337" s="287">
        <v>32392000</v>
      </c>
    </row>
    <row r="338" spans="1:6" s="285" customFormat="1" ht="20.100000000000001" customHeight="1" x14ac:dyDescent="0.25">
      <c r="A338" s="152">
        <v>35</v>
      </c>
      <c r="B338" s="138" t="s">
        <v>315</v>
      </c>
      <c r="C338" s="155" t="str">
        <f t="shared" si="5"/>
        <v/>
      </c>
      <c r="D338" s="289" t="s">
        <v>398</v>
      </c>
      <c r="E338" s="289" t="s">
        <v>398</v>
      </c>
      <c r="F338" s="289" t="s">
        <v>398</v>
      </c>
    </row>
    <row r="339" spans="1:6" s="288" customFormat="1" ht="20.100000000000001" customHeight="1" x14ac:dyDescent="0.25">
      <c r="A339" s="155"/>
      <c r="B339" s="286" t="s">
        <v>362</v>
      </c>
      <c r="C339" s="155" t="str">
        <f t="shared" si="5"/>
        <v>đồng/ha</v>
      </c>
      <c r="D339" s="287">
        <v>168420000</v>
      </c>
      <c r="E339" s="287">
        <v>215821000</v>
      </c>
      <c r="F339" s="287">
        <v>200426000</v>
      </c>
    </row>
    <row r="340" spans="1:6" s="288" customFormat="1" ht="20.100000000000001" customHeight="1" x14ac:dyDescent="0.25">
      <c r="A340" s="155"/>
      <c r="B340" s="286" t="s">
        <v>298</v>
      </c>
      <c r="C340" s="155" t="str">
        <f t="shared" si="5"/>
        <v>đồng/ha</v>
      </c>
      <c r="D340" s="287">
        <v>110511000</v>
      </c>
      <c r="E340" s="287">
        <v>141296000</v>
      </c>
      <c r="F340" s="287">
        <v>129737000</v>
      </c>
    </row>
    <row r="341" spans="1:6" s="288" customFormat="1" ht="20.100000000000001" customHeight="1" x14ac:dyDescent="0.25">
      <c r="A341" s="155"/>
      <c r="B341" s="286" t="s">
        <v>301</v>
      </c>
      <c r="C341" s="155" t="str">
        <f t="shared" si="5"/>
        <v>đồng/ha</v>
      </c>
      <c r="D341" s="287">
        <v>5203000</v>
      </c>
      <c r="E341" s="287">
        <v>6655000</v>
      </c>
      <c r="F341" s="287">
        <v>6921000</v>
      </c>
    </row>
    <row r="342" spans="1:6" s="288" customFormat="1" ht="20.100000000000001" customHeight="1" x14ac:dyDescent="0.25">
      <c r="A342" s="155"/>
      <c r="B342" s="286" t="s">
        <v>357</v>
      </c>
      <c r="C342" s="155" t="str">
        <f t="shared" si="5"/>
        <v>đồng/ha</v>
      </c>
      <c r="D342" s="287">
        <v>64490000</v>
      </c>
      <c r="E342" s="287">
        <v>84401000</v>
      </c>
      <c r="F342" s="287">
        <v>82900000</v>
      </c>
    </row>
    <row r="343" spans="1:6" s="288" customFormat="1" ht="20.100000000000001" customHeight="1" x14ac:dyDescent="0.25">
      <c r="A343" s="155"/>
      <c r="B343" s="286" t="s">
        <v>412</v>
      </c>
      <c r="C343" s="155" t="str">
        <f t="shared" si="5"/>
        <v>đồng/ha</v>
      </c>
      <c r="D343" s="287">
        <v>133245000</v>
      </c>
      <c r="E343" s="287">
        <v>175831000</v>
      </c>
      <c r="F343" s="287">
        <v>178637000</v>
      </c>
    </row>
    <row r="344" spans="1:6" s="288" customFormat="1" ht="20.100000000000001" customHeight="1" x14ac:dyDescent="0.25">
      <c r="A344" s="155"/>
      <c r="B344" s="286" t="s">
        <v>307</v>
      </c>
      <c r="C344" s="155" t="str">
        <f t="shared" si="5"/>
        <v>đồng/ha</v>
      </c>
      <c r="D344" s="287">
        <v>22918000</v>
      </c>
      <c r="E344" s="287">
        <v>31833000</v>
      </c>
      <c r="F344" s="287">
        <v>35889000</v>
      </c>
    </row>
    <row r="345" spans="1:6" s="285" customFormat="1" ht="20.100000000000001" customHeight="1" x14ac:dyDescent="0.25">
      <c r="A345" s="152">
        <v>36</v>
      </c>
      <c r="B345" s="138" t="s">
        <v>348</v>
      </c>
      <c r="C345" s="155" t="str">
        <f t="shared" si="5"/>
        <v/>
      </c>
      <c r="D345" s="289" t="s">
        <v>398</v>
      </c>
      <c r="E345" s="289" t="s">
        <v>398</v>
      </c>
      <c r="F345" s="289" t="s">
        <v>398</v>
      </c>
    </row>
    <row r="346" spans="1:6" s="288" customFormat="1" ht="20.100000000000001" customHeight="1" x14ac:dyDescent="0.25">
      <c r="A346" s="155"/>
      <c r="B346" s="286" t="s">
        <v>296</v>
      </c>
      <c r="C346" s="155" t="str">
        <f t="shared" si="5"/>
        <v>đồng/ha</v>
      </c>
      <c r="D346" s="287">
        <v>87387000</v>
      </c>
      <c r="E346" s="287">
        <v>116039000</v>
      </c>
      <c r="F346" s="287">
        <v>119616000</v>
      </c>
    </row>
    <row r="347" spans="1:6" s="288" customFormat="1" ht="20.100000000000001" customHeight="1" x14ac:dyDescent="0.25">
      <c r="A347" s="155"/>
      <c r="B347" s="286" t="s">
        <v>298</v>
      </c>
      <c r="C347" s="155" t="str">
        <f t="shared" si="5"/>
        <v>đồng/ha</v>
      </c>
      <c r="D347" s="287">
        <v>112595000</v>
      </c>
      <c r="E347" s="287">
        <v>144054000</v>
      </c>
      <c r="F347" s="287">
        <v>132651000</v>
      </c>
    </row>
    <row r="348" spans="1:6" s="288" customFormat="1" ht="20.100000000000001" customHeight="1" x14ac:dyDescent="0.25">
      <c r="A348" s="155"/>
      <c r="B348" s="286" t="s">
        <v>301</v>
      </c>
      <c r="C348" s="155" t="str">
        <f t="shared" si="5"/>
        <v>đồng/ha</v>
      </c>
      <c r="D348" s="287">
        <v>5115000</v>
      </c>
      <c r="E348" s="287">
        <v>6503000</v>
      </c>
      <c r="F348" s="287">
        <v>6722000</v>
      </c>
    </row>
    <row r="349" spans="1:6" s="288" customFormat="1" ht="20.100000000000001" customHeight="1" x14ac:dyDescent="0.25">
      <c r="A349" s="155"/>
      <c r="B349" s="286" t="s">
        <v>357</v>
      </c>
      <c r="C349" s="155" t="str">
        <f t="shared" si="5"/>
        <v>đồng/ha</v>
      </c>
      <c r="D349" s="287">
        <v>75655000</v>
      </c>
      <c r="E349" s="287">
        <v>98825000</v>
      </c>
      <c r="F349" s="287">
        <v>96815000</v>
      </c>
    </row>
    <row r="350" spans="1:6" s="288" customFormat="1" ht="20.100000000000001" customHeight="1" x14ac:dyDescent="0.25">
      <c r="A350" s="155"/>
      <c r="B350" s="286" t="s">
        <v>307</v>
      </c>
      <c r="C350" s="155" t="str">
        <f t="shared" si="5"/>
        <v>đồng/ha</v>
      </c>
      <c r="D350" s="287">
        <v>13928000</v>
      </c>
      <c r="E350" s="287">
        <v>18895000</v>
      </c>
      <c r="F350" s="287">
        <v>21165000</v>
      </c>
    </row>
    <row r="351" spans="1:6" s="285" customFormat="1" ht="20.100000000000001" customHeight="1" x14ac:dyDescent="0.25">
      <c r="A351" s="152">
        <v>37</v>
      </c>
      <c r="B351" s="138" t="s">
        <v>349</v>
      </c>
      <c r="C351" s="155" t="str">
        <f t="shared" si="5"/>
        <v/>
      </c>
      <c r="D351" s="289" t="s">
        <v>398</v>
      </c>
      <c r="E351" s="289" t="s">
        <v>398</v>
      </c>
      <c r="F351" s="289" t="s">
        <v>398</v>
      </c>
    </row>
    <row r="352" spans="1:6" s="288" customFormat="1" ht="20.100000000000001" customHeight="1" x14ac:dyDescent="0.25">
      <c r="A352" s="155"/>
      <c r="B352" s="286" t="s">
        <v>298</v>
      </c>
      <c r="C352" s="155" t="str">
        <f t="shared" si="5"/>
        <v>đồng/ha</v>
      </c>
      <c r="D352" s="287">
        <v>118368000</v>
      </c>
      <c r="E352" s="287">
        <v>151864000</v>
      </c>
      <c r="F352" s="287">
        <v>141084000</v>
      </c>
    </row>
    <row r="353" spans="1:6" s="288" customFormat="1" ht="20.100000000000001" customHeight="1" x14ac:dyDescent="0.25">
      <c r="A353" s="155"/>
      <c r="B353" s="286" t="s">
        <v>360</v>
      </c>
      <c r="C353" s="155" t="str">
        <f t="shared" si="5"/>
        <v>đồng/ha</v>
      </c>
      <c r="D353" s="287">
        <v>35771000</v>
      </c>
      <c r="E353" s="287">
        <v>48184000</v>
      </c>
      <c r="F353" s="287">
        <v>50745000</v>
      </c>
    </row>
    <row r="354" spans="1:6" s="288" customFormat="1" ht="20.100000000000001" customHeight="1" x14ac:dyDescent="0.25">
      <c r="A354" s="155"/>
      <c r="B354" s="286" t="s">
        <v>361</v>
      </c>
      <c r="C354" s="155" t="str">
        <f t="shared" si="5"/>
        <v>đồng/ha</v>
      </c>
      <c r="D354" s="287">
        <v>82095000</v>
      </c>
      <c r="E354" s="287">
        <v>107249000</v>
      </c>
      <c r="F354" s="287">
        <v>105084000</v>
      </c>
    </row>
    <row r="355" spans="1:6" s="285" customFormat="1" ht="20.100000000000001" customHeight="1" x14ac:dyDescent="0.25">
      <c r="A355" s="152">
        <v>38</v>
      </c>
      <c r="B355" s="138" t="s">
        <v>350</v>
      </c>
      <c r="C355" s="155" t="str">
        <f t="shared" si="5"/>
        <v/>
      </c>
      <c r="D355" s="289" t="s">
        <v>398</v>
      </c>
      <c r="E355" s="289" t="s">
        <v>398</v>
      </c>
      <c r="F355" s="289" t="s">
        <v>398</v>
      </c>
    </row>
    <row r="356" spans="1:6" s="288" customFormat="1" ht="20.100000000000001" customHeight="1" x14ac:dyDescent="0.25">
      <c r="A356" s="155"/>
      <c r="B356" s="286" t="s">
        <v>362</v>
      </c>
      <c r="C356" s="155" t="str">
        <f t="shared" si="5"/>
        <v>đồng/ha</v>
      </c>
      <c r="D356" s="287">
        <v>89878000</v>
      </c>
      <c r="E356" s="287">
        <v>115198000</v>
      </c>
      <c r="F356" s="287">
        <v>107017000</v>
      </c>
    </row>
    <row r="357" spans="1:6" s="288" customFormat="1" ht="20.100000000000001" customHeight="1" x14ac:dyDescent="0.25">
      <c r="A357" s="155"/>
      <c r="B357" s="286" t="s">
        <v>292</v>
      </c>
      <c r="C357" s="155" t="str">
        <f t="shared" si="5"/>
        <v>đồng/ha</v>
      </c>
      <c r="D357" s="287">
        <v>30421000</v>
      </c>
      <c r="E357" s="287">
        <v>40582000</v>
      </c>
      <c r="F357" s="287">
        <v>42057000</v>
      </c>
    </row>
    <row r="358" spans="1:6" s="288" customFormat="1" ht="20.100000000000001" customHeight="1" x14ac:dyDescent="0.25">
      <c r="A358" s="155"/>
      <c r="B358" s="286" t="s">
        <v>298</v>
      </c>
      <c r="C358" s="155" t="str">
        <f t="shared" si="5"/>
        <v>đồng/ha</v>
      </c>
      <c r="D358" s="287">
        <v>113553000</v>
      </c>
      <c r="E358" s="287">
        <v>145031000</v>
      </c>
      <c r="F358" s="287">
        <v>133371000</v>
      </c>
    </row>
    <row r="359" spans="1:6" s="288" customFormat="1" ht="20.100000000000001" customHeight="1" x14ac:dyDescent="0.25">
      <c r="A359" s="155"/>
      <c r="B359" s="286" t="s">
        <v>301</v>
      </c>
      <c r="C359" s="155" t="str">
        <f t="shared" si="5"/>
        <v>đồng/ha</v>
      </c>
      <c r="D359" s="287">
        <v>259497000</v>
      </c>
      <c r="E359" s="287">
        <v>325229000</v>
      </c>
      <c r="F359" s="287">
        <v>280983000</v>
      </c>
    </row>
    <row r="360" spans="1:6" s="288" customFormat="1" ht="20.100000000000001" customHeight="1" x14ac:dyDescent="0.25">
      <c r="A360" s="155"/>
      <c r="B360" s="286" t="s">
        <v>357</v>
      </c>
      <c r="C360" s="155" t="str">
        <f t="shared" si="5"/>
        <v>đồng/ha</v>
      </c>
      <c r="D360" s="287">
        <v>106134000</v>
      </c>
      <c r="E360" s="287">
        <v>137964000</v>
      </c>
      <c r="F360" s="287">
        <v>134252000</v>
      </c>
    </row>
    <row r="361" spans="1:6" s="288" customFormat="1" ht="20.100000000000001" customHeight="1" x14ac:dyDescent="0.25">
      <c r="A361" s="155"/>
      <c r="B361" s="286" t="s">
        <v>359</v>
      </c>
      <c r="C361" s="155" t="str">
        <f t="shared" si="5"/>
        <v>đồng/ha</v>
      </c>
      <c r="D361" s="287">
        <v>33216000</v>
      </c>
      <c r="E361" s="287">
        <v>44741000</v>
      </c>
      <c r="F361" s="287">
        <v>47719000</v>
      </c>
    </row>
  </sheetData>
  <mergeCells count="9">
    <mergeCell ref="B180:F180"/>
    <mergeCell ref="A1:F1"/>
    <mergeCell ref="A2:F2"/>
    <mergeCell ref="A3:F3"/>
    <mergeCell ref="A5:A6"/>
    <mergeCell ref="B5:B6"/>
    <mergeCell ref="C5:C6"/>
    <mergeCell ref="D5:F5"/>
    <mergeCell ref="B7:F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I3" sqref="I3"/>
    </sheetView>
  </sheetViews>
  <sheetFormatPr defaultRowHeight="20.100000000000001" customHeight="1" x14ac:dyDescent="0.25"/>
  <cols>
    <col min="1" max="1" width="4.375" style="284" customWidth="1"/>
    <col min="2" max="2" width="14.625" style="281" customWidth="1"/>
    <col min="3" max="3" width="8.375" style="284" customWidth="1"/>
    <col min="4" max="7" width="13.625" style="281" customWidth="1"/>
    <col min="8" max="16384" width="9" style="281"/>
  </cols>
  <sheetData>
    <row r="1" spans="1:7" ht="56.25" customHeight="1" x14ac:dyDescent="0.25">
      <c r="A1" s="271" t="s">
        <v>429</v>
      </c>
      <c r="B1" s="271"/>
      <c r="C1" s="271"/>
      <c r="D1" s="271"/>
      <c r="E1" s="271"/>
      <c r="F1" s="271"/>
      <c r="G1" s="271"/>
    </row>
    <row r="2" spans="1:7" ht="40.5" customHeight="1" x14ac:dyDescent="0.25">
      <c r="A2" s="237" t="str">
        <f>'PLVI.2 RỪNG TRỒNG'!A2:F2</f>
        <v>(Kèm theo Quyết định số:        /2026/QĐ-UBND ngày     tháng    năm 2026  của Ủy ban nhân dân tỉnh Lai Châu)</v>
      </c>
      <c r="B2" s="237"/>
      <c r="C2" s="237"/>
      <c r="D2" s="237"/>
      <c r="E2" s="237"/>
      <c r="F2" s="237"/>
      <c r="G2" s="237"/>
    </row>
    <row r="4" spans="1:7" ht="15.75" x14ac:dyDescent="0.25">
      <c r="A4" s="272" t="s">
        <v>264</v>
      </c>
      <c r="B4" s="272" t="s">
        <v>279</v>
      </c>
      <c r="C4" s="272" t="s">
        <v>391</v>
      </c>
      <c r="D4" s="272" t="s">
        <v>413</v>
      </c>
      <c r="E4" s="272"/>
      <c r="F4" s="272"/>
      <c r="G4" s="272"/>
    </row>
    <row r="5" spans="1:7" ht="15.75" x14ac:dyDescent="0.25">
      <c r="A5" s="272"/>
      <c r="B5" s="272"/>
      <c r="C5" s="272"/>
      <c r="D5" s="153" t="s">
        <v>282</v>
      </c>
      <c r="E5" s="153" t="s">
        <v>283</v>
      </c>
      <c r="F5" s="153" t="s">
        <v>284</v>
      </c>
      <c r="G5" s="153" t="s">
        <v>285</v>
      </c>
    </row>
    <row r="6" spans="1:7" ht="15.75" x14ac:dyDescent="0.25">
      <c r="A6" s="295">
        <v>1</v>
      </c>
      <c r="B6" s="296" t="s">
        <v>414</v>
      </c>
      <c r="C6" s="295" t="s">
        <v>415</v>
      </c>
      <c r="D6" s="297">
        <v>95957000</v>
      </c>
      <c r="E6" s="297">
        <v>119306000</v>
      </c>
      <c r="F6" s="297">
        <v>141833000</v>
      </c>
      <c r="G6" s="297" t="s">
        <v>398</v>
      </c>
    </row>
    <row r="7" spans="1:7" ht="15.75" x14ac:dyDescent="0.25">
      <c r="A7" s="295">
        <v>2</v>
      </c>
      <c r="B7" s="296" t="s">
        <v>416</v>
      </c>
      <c r="C7" s="295" t="s">
        <v>415</v>
      </c>
      <c r="D7" s="297">
        <v>95957000</v>
      </c>
      <c r="E7" s="297">
        <v>119306000</v>
      </c>
      <c r="F7" s="297">
        <v>141833000</v>
      </c>
      <c r="G7" s="297" t="s">
        <v>398</v>
      </c>
    </row>
    <row r="8" spans="1:7" ht="15.75" x14ac:dyDescent="0.25">
      <c r="A8" s="295">
        <v>3</v>
      </c>
      <c r="B8" s="296" t="s">
        <v>286</v>
      </c>
      <c r="C8" s="295" t="s">
        <v>415</v>
      </c>
      <c r="D8" s="297">
        <v>110729000</v>
      </c>
      <c r="E8" s="297">
        <v>135195000</v>
      </c>
      <c r="F8" s="297">
        <v>157722000</v>
      </c>
      <c r="G8" s="297">
        <v>161607000</v>
      </c>
    </row>
    <row r="9" spans="1:7" ht="15.75" x14ac:dyDescent="0.25">
      <c r="A9" s="295">
        <v>4</v>
      </c>
      <c r="B9" s="296" t="s">
        <v>287</v>
      </c>
      <c r="C9" s="295" t="s">
        <v>415</v>
      </c>
      <c r="D9" s="297">
        <v>117012000</v>
      </c>
      <c r="E9" s="297">
        <v>141953000</v>
      </c>
      <c r="F9" s="297">
        <v>164480000</v>
      </c>
      <c r="G9" s="297">
        <v>168365000</v>
      </c>
    </row>
    <row r="10" spans="1:7" ht="15.75" x14ac:dyDescent="0.25">
      <c r="A10" s="295">
        <v>5</v>
      </c>
      <c r="B10" s="296" t="s">
        <v>417</v>
      </c>
      <c r="C10" s="295" t="s">
        <v>415</v>
      </c>
      <c r="D10" s="297">
        <v>94360000</v>
      </c>
      <c r="E10" s="297">
        <v>117589000</v>
      </c>
      <c r="F10" s="297">
        <v>140116000</v>
      </c>
      <c r="G10" s="297">
        <v>144001000</v>
      </c>
    </row>
    <row r="11" spans="1:7" ht="15.75" x14ac:dyDescent="0.25">
      <c r="A11" s="295">
        <v>6</v>
      </c>
      <c r="B11" s="296" t="s">
        <v>288</v>
      </c>
      <c r="C11" s="295" t="s">
        <v>415</v>
      </c>
      <c r="D11" s="297">
        <v>121972000</v>
      </c>
      <c r="E11" s="297">
        <v>147288000</v>
      </c>
      <c r="F11" s="297">
        <v>169815000</v>
      </c>
      <c r="G11" s="297">
        <v>173700000</v>
      </c>
    </row>
    <row r="12" spans="1:7" ht="15.75" x14ac:dyDescent="0.25">
      <c r="A12" s="295">
        <v>7</v>
      </c>
      <c r="B12" s="296" t="s">
        <v>289</v>
      </c>
      <c r="C12" s="295" t="s">
        <v>415</v>
      </c>
      <c r="D12" s="297">
        <v>102126000</v>
      </c>
      <c r="E12" s="297">
        <v>125942000</v>
      </c>
      <c r="F12" s="297">
        <v>148469000</v>
      </c>
      <c r="G12" s="297">
        <v>152354000</v>
      </c>
    </row>
    <row r="13" spans="1:7" ht="15.75" x14ac:dyDescent="0.25">
      <c r="A13" s="295">
        <v>8</v>
      </c>
      <c r="B13" s="296" t="s">
        <v>290</v>
      </c>
      <c r="C13" s="295" t="s">
        <v>415</v>
      </c>
      <c r="D13" s="297">
        <v>118665000</v>
      </c>
      <c r="E13" s="297">
        <v>143731000</v>
      </c>
      <c r="F13" s="297">
        <v>166258000</v>
      </c>
      <c r="G13" s="297">
        <v>170144000</v>
      </c>
    </row>
    <row r="14" spans="1:7" ht="15.75" x14ac:dyDescent="0.25">
      <c r="A14" s="295">
        <v>9</v>
      </c>
      <c r="B14" s="296" t="s">
        <v>291</v>
      </c>
      <c r="C14" s="295" t="s">
        <v>415</v>
      </c>
      <c r="D14" s="297">
        <v>97687000</v>
      </c>
      <c r="E14" s="297">
        <v>121167000</v>
      </c>
      <c r="F14" s="297">
        <v>143694000</v>
      </c>
      <c r="G14" s="297">
        <v>147580000</v>
      </c>
    </row>
    <row r="15" spans="1:7" ht="15.75" x14ac:dyDescent="0.25">
      <c r="A15" s="295">
        <v>10</v>
      </c>
      <c r="B15" s="296" t="s">
        <v>418</v>
      </c>
      <c r="C15" s="295" t="s">
        <v>415</v>
      </c>
      <c r="D15" s="297">
        <v>101602000</v>
      </c>
      <c r="E15" s="297">
        <v>125378000</v>
      </c>
      <c r="F15" s="297">
        <v>147905000</v>
      </c>
      <c r="G15" s="297" t="s">
        <v>398</v>
      </c>
    </row>
    <row r="16" spans="1:7" ht="15.75" x14ac:dyDescent="0.25">
      <c r="A16" s="295">
        <v>11</v>
      </c>
      <c r="B16" s="296" t="s">
        <v>419</v>
      </c>
      <c r="C16" s="295" t="s">
        <v>415</v>
      </c>
      <c r="D16" s="297">
        <v>101602000</v>
      </c>
      <c r="E16" s="297">
        <v>125378000</v>
      </c>
      <c r="F16" s="297">
        <v>147905000</v>
      </c>
      <c r="G16" s="297" t="s">
        <v>398</v>
      </c>
    </row>
    <row r="17" spans="1:7" ht="15.75" x14ac:dyDescent="0.25">
      <c r="A17" s="295">
        <v>12</v>
      </c>
      <c r="B17" s="296" t="s">
        <v>292</v>
      </c>
      <c r="C17" s="295" t="s">
        <v>415</v>
      </c>
      <c r="D17" s="297">
        <v>98821000</v>
      </c>
      <c r="E17" s="297">
        <v>122386000</v>
      </c>
      <c r="F17" s="297">
        <v>144913000</v>
      </c>
      <c r="G17" s="297">
        <v>148799000</v>
      </c>
    </row>
    <row r="18" spans="1:7" ht="15.75" x14ac:dyDescent="0.25">
      <c r="A18" s="295">
        <v>13</v>
      </c>
      <c r="B18" s="296" t="s">
        <v>293</v>
      </c>
      <c r="C18" s="295" t="s">
        <v>415</v>
      </c>
      <c r="D18" s="297">
        <v>106470000</v>
      </c>
      <c r="E18" s="297">
        <v>130614000</v>
      </c>
      <c r="F18" s="297">
        <v>153141000</v>
      </c>
      <c r="G18" s="297">
        <v>157026000</v>
      </c>
    </row>
    <row r="19" spans="1:7" ht="15.75" x14ac:dyDescent="0.25">
      <c r="A19" s="295">
        <v>14</v>
      </c>
      <c r="B19" s="296" t="s">
        <v>294</v>
      </c>
      <c r="C19" s="295" t="s">
        <v>415</v>
      </c>
      <c r="D19" s="297">
        <v>102793000</v>
      </c>
      <c r="E19" s="297">
        <v>126659000</v>
      </c>
      <c r="F19" s="297">
        <v>149186000</v>
      </c>
      <c r="G19" s="297">
        <v>153071000</v>
      </c>
    </row>
    <row r="20" spans="1:7" ht="15.75" x14ac:dyDescent="0.25">
      <c r="A20" s="295">
        <v>15</v>
      </c>
      <c r="B20" s="296" t="s">
        <v>295</v>
      </c>
      <c r="C20" s="295" t="s">
        <v>415</v>
      </c>
      <c r="D20" s="297">
        <v>121972000</v>
      </c>
      <c r="E20" s="297">
        <v>147288000</v>
      </c>
      <c r="F20" s="297">
        <v>169815000</v>
      </c>
      <c r="G20" s="297">
        <v>173700000</v>
      </c>
    </row>
    <row r="21" spans="1:7" ht="15.75" x14ac:dyDescent="0.25">
      <c r="A21" s="295">
        <v>16</v>
      </c>
      <c r="B21" s="296" t="s">
        <v>296</v>
      </c>
      <c r="C21" s="295" t="s">
        <v>415</v>
      </c>
      <c r="D21" s="297">
        <v>102131000</v>
      </c>
      <c r="E21" s="297">
        <v>125947000</v>
      </c>
      <c r="F21" s="297">
        <v>148474000</v>
      </c>
      <c r="G21" s="297">
        <v>152360000</v>
      </c>
    </row>
    <row r="22" spans="1:7" ht="15.75" x14ac:dyDescent="0.25">
      <c r="A22" s="295">
        <v>17</v>
      </c>
      <c r="B22" s="296" t="s">
        <v>297</v>
      </c>
      <c r="C22" s="295" t="s">
        <v>415</v>
      </c>
      <c r="D22" s="297">
        <v>95452000</v>
      </c>
      <c r="E22" s="297">
        <v>118763000</v>
      </c>
      <c r="F22" s="297">
        <v>141290000</v>
      </c>
      <c r="G22" s="297">
        <v>145175000</v>
      </c>
    </row>
    <row r="23" spans="1:7" ht="15.75" x14ac:dyDescent="0.25">
      <c r="A23" s="295">
        <v>18</v>
      </c>
      <c r="B23" s="296" t="s">
        <v>298</v>
      </c>
      <c r="C23" s="295" t="s">
        <v>415</v>
      </c>
      <c r="D23" s="297">
        <v>102131000</v>
      </c>
      <c r="E23" s="297">
        <v>125947000</v>
      </c>
      <c r="F23" s="297">
        <v>148474000</v>
      </c>
      <c r="G23" s="297">
        <v>152360000</v>
      </c>
    </row>
    <row r="24" spans="1:7" ht="15.75" x14ac:dyDescent="0.25">
      <c r="A24" s="295">
        <v>19</v>
      </c>
      <c r="B24" s="296" t="s">
        <v>299</v>
      </c>
      <c r="C24" s="295" t="s">
        <v>415</v>
      </c>
      <c r="D24" s="297">
        <v>106470000</v>
      </c>
      <c r="E24" s="297">
        <v>130614000</v>
      </c>
      <c r="F24" s="297">
        <v>153141000</v>
      </c>
      <c r="G24" s="297">
        <v>157026000</v>
      </c>
    </row>
    <row r="25" spans="1:7" ht="15.75" x14ac:dyDescent="0.25">
      <c r="A25" s="295">
        <v>20</v>
      </c>
      <c r="B25" s="296" t="s">
        <v>361</v>
      </c>
      <c r="C25" s="295" t="s">
        <v>415</v>
      </c>
      <c r="D25" s="297">
        <v>105438000</v>
      </c>
      <c r="E25" s="297">
        <v>129504000</v>
      </c>
      <c r="F25" s="297">
        <v>152031000</v>
      </c>
      <c r="G25" s="297">
        <v>155917000</v>
      </c>
    </row>
    <row r="26" spans="1:7" ht="15.75" x14ac:dyDescent="0.25">
      <c r="A26" s="295">
        <v>21</v>
      </c>
      <c r="B26" s="296" t="s">
        <v>300</v>
      </c>
      <c r="C26" s="295" t="s">
        <v>415</v>
      </c>
      <c r="D26" s="297">
        <v>97719000</v>
      </c>
      <c r="E26" s="297">
        <v>121201000</v>
      </c>
      <c r="F26" s="297">
        <v>143728000</v>
      </c>
      <c r="G26" s="297">
        <v>147614000</v>
      </c>
    </row>
    <row r="27" spans="1:7" ht="15.75" x14ac:dyDescent="0.25">
      <c r="A27" s="295">
        <v>22</v>
      </c>
      <c r="B27" s="296" t="s">
        <v>301</v>
      </c>
      <c r="C27" s="295" t="s">
        <v>415</v>
      </c>
      <c r="D27" s="297">
        <v>93296000</v>
      </c>
      <c r="E27" s="297">
        <v>116444000</v>
      </c>
      <c r="F27" s="297">
        <v>138971000</v>
      </c>
      <c r="G27" s="297">
        <v>142856000</v>
      </c>
    </row>
    <row r="28" spans="1:7" ht="15.75" x14ac:dyDescent="0.25">
      <c r="A28" s="295">
        <v>23</v>
      </c>
      <c r="B28" s="296" t="s">
        <v>302</v>
      </c>
      <c r="C28" s="295" t="s">
        <v>415</v>
      </c>
      <c r="D28" s="297">
        <v>106470000</v>
      </c>
      <c r="E28" s="297">
        <v>130614000</v>
      </c>
      <c r="F28" s="297">
        <v>153141000</v>
      </c>
      <c r="G28" s="297">
        <v>157026000</v>
      </c>
    </row>
    <row r="29" spans="1:7" ht="15.75" x14ac:dyDescent="0.25">
      <c r="A29" s="295">
        <v>24</v>
      </c>
      <c r="B29" s="296" t="s">
        <v>303</v>
      </c>
      <c r="C29" s="295" t="s">
        <v>415</v>
      </c>
      <c r="D29" s="297">
        <v>102078000</v>
      </c>
      <c r="E29" s="297">
        <v>125891000</v>
      </c>
      <c r="F29" s="297">
        <v>148417000</v>
      </c>
      <c r="G29" s="297">
        <v>152303000</v>
      </c>
    </row>
    <row r="30" spans="1:7" ht="15.75" x14ac:dyDescent="0.25">
      <c r="A30" s="295">
        <v>25</v>
      </c>
      <c r="B30" s="296" t="s">
        <v>420</v>
      </c>
      <c r="C30" s="295" t="s">
        <v>415</v>
      </c>
      <c r="D30" s="297">
        <v>99486000</v>
      </c>
      <c r="E30" s="297">
        <v>123102000</v>
      </c>
      <c r="F30" s="297">
        <v>145629000</v>
      </c>
      <c r="G30" s="297">
        <v>149514000</v>
      </c>
    </row>
    <row r="31" spans="1:7" ht="15.75" x14ac:dyDescent="0.25">
      <c r="A31" s="295">
        <v>26</v>
      </c>
      <c r="B31" s="296" t="s">
        <v>421</v>
      </c>
      <c r="C31" s="295" t="s">
        <v>415</v>
      </c>
      <c r="D31" s="297">
        <v>99486000</v>
      </c>
      <c r="E31" s="297">
        <v>123102000</v>
      </c>
      <c r="F31" s="297">
        <v>145629000</v>
      </c>
      <c r="G31" s="297">
        <v>149514000</v>
      </c>
    </row>
    <row r="32" spans="1:7" ht="15.75" x14ac:dyDescent="0.25">
      <c r="A32" s="295">
        <v>27</v>
      </c>
      <c r="B32" s="296" t="s">
        <v>422</v>
      </c>
      <c r="C32" s="295" t="s">
        <v>415</v>
      </c>
      <c r="D32" s="297">
        <v>99486000</v>
      </c>
      <c r="E32" s="297">
        <v>123102000</v>
      </c>
      <c r="F32" s="297">
        <v>145629000</v>
      </c>
      <c r="G32" s="297">
        <v>149514000</v>
      </c>
    </row>
    <row r="33" spans="1:7" ht="15.75" x14ac:dyDescent="0.25">
      <c r="A33" s="295">
        <v>28</v>
      </c>
      <c r="B33" s="296" t="s">
        <v>304</v>
      </c>
      <c r="C33" s="295" t="s">
        <v>415</v>
      </c>
      <c r="D33" s="297">
        <v>115253000</v>
      </c>
      <c r="E33" s="297">
        <v>140061000</v>
      </c>
      <c r="F33" s="297">
        <v>162587000</v>
      </c>
      <c r="G33" s="297">
        <v>166473000</v>
      </c>
    </row>
    <row r="34" spans="1:7" ht="15.75" x14ac:dyDescent="0.25">
      <c r="A34" s="295">
        <v>29</v>
      </c>
      <c r="B34" s="296" t="s">
        <v>423</v>
      </c>
      <c r="C34" s="295" t="s">
        <v>415</v>
      </c>
      <c r="D34" s="297">
        <v>107095000</v>
      </c>
      <c r="E34" s="297">
        <v>131287000</v>
      </c>
      <c r="F34" s="297">
        <v>153813000</v>
      </c>
      <c r="G34" s="297">
        <v>157699000</v>
      </c>
    </row>
    <row r="35" spans="1:7" ht="15.75" x14ac:dyDescent="0.25">
      <c r="A35" s="295">
        <v>30</v>
      </c>
      <c r="B35" s="296" t="s">
        <v>424</v>
      </c>
      <c r="C35" s="295" t="s">
        <v>415</v>
      </c>
      <c r="D35" s="297">
        <v>107095000</v>
      </c>
      <c r="E35" s="297">
        <v>131287000</v>
      </c>
      <c r="F35" s="297">
        <v>153813000</v>
      </c>
      <c r="G35" s="297">
        <v>157699000</v>
      </c>
    </row>
    <row r="36" spans="1:7" ht="15.75" x14ac:dyDescent="0.25">
      <c r="A36" s="295">
        <v>31</v>
      </c>
      <c r="B36" s="296" t="s">
        <v>305</v>
      </c>
      <c r="C36" s="295" t="s">
        <v>415</v>
      </c>
      <c r="D36" s="297">
        <v>92505000</v>
      </c>
      <c r="E36" s="297">
        <v>115594000</v>
      </c>
      <c r="F36" s="297">
        <v>138121000</v>
      </c>
      <c r="G36" s="297">
        <v>142006000</v>
      </c>
    </row>
    <row r="37" spans="1:7" ht="15.75" x14ac:dyDescent="0.25">
      <c r="A37" s="295">
        <v>32</v>
      </c>
      <c r="B37" s="296" t="s">
        <v>306</v>
      </c>
      <c r="C37" s="295" t="s">
        <v>415</v>
      </c>
      <c r="D37" s="297">
        <v>112052000</v>
      </c>
      <c r="E37" s="297">
        <v>136618000</v>
      </c>
      <c r="F37" s="297">
        <v>159145000</v>
      </c>
      <c r="G37" s="297">
        <v>163030000</v>
      </c>
    </row>
    <row r="38" spans="1:7" ht="15.75" x14ac:dyDescent="0.25">
      <c r="A38" s="295">
        <v>33</v>
      </c>
      <c r="B38" s="296" t="s">
        <v>307</v>
      </c>
      <c r="C38" s="295" t="s">
        <v>415</v>
      </c>
      <c r="D38" s="297">
        <v>99483000</v>
      </c>
      <c r="E38" s="297">
        <v>123099000</v>
      </c>
      <c r="F38" s="297">
        <v>145626000</v>
      </c>
      <c r="G38" s="297">
        <v>149512000</v>
      </c>
    </row>
    <row r="39" spans="1:7" ht="15.75" x14ac:dyDescent="0.25">
      <c r="A39" s="295">
        <v>34</v>
      </c>
      <c r="B39" s="296" t="s">
        <v>308</v>
      </c>
      <c r="C39" s="295" t="s">
        <v>415</v>
      </c>
      <c r="D39" s="297">
        <v>95452000</v>
      </c>
      <c r="E39" s="297">
        <v>118763000</v>
      </c>
      <c r="F39" s="297">
        <v>141290000</v>
      </c>
      <c r="G39" s="297">
        <v>145175000</v>
      </c>
    </row>
    <row r="40" spans="1:7" ht="15.75" x14ac:dyDescent="0.25">
      <c r="A40" s="295">
        <v>35</v>
      </c>
      <c r="B40" s="296" t="s">
        <v>309</v>
      </c>
      <c r="C40" s="295" t="s">
        <v>415</v>
      </c>
      <c r="D40" s="297">
        <v>97687000</v>
      </c>
      <c r="E40" s="297">
        <v>121167000</v>
      </c>
      <c r="F40" s="297">
        <v>143694000</v>
      </c>
      <c r="G40" s="297">
        <v>147580000</v>
      </c>
    </row>
  </sheetData>
  <mergeCells count="6">
    <mergeCell ref="A1:G1"/>
    <mergeCell ref="A4:A5"/>
    <mergeCell ref="B4:B5"/>
    <mergeCell ref="C4:C5"/>
    <mergeCell ref="D4:G4"/>
    <mergeCell ref="A2:G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O35" sqref="O35"/>
    </sheetView>
  </sheetViews>
  <sheetFormatPr defaultRowHeight="15.75" x14ac:dyDescent="0.25"/>
  <cols>
    <col min="1" max="1" width="4.375" style="284" customWidth="1"/>
    <col min="2" max="2" width="14.625" style="281" customWidth="1"/>
    <col min="3" max="3" width="8.375" style="284" customWidth="1"/>
    <col min="4" max="7" width="13.625" style="281" customWidth="1"/>
    <col min="8" max="16384" width="9" style="281"/>
  </cols>
  <sheetData>
    <row r="1" spans="1:7" ht="40.5" customHeight="1" x14ac:dyDescent="0.25">
      <c r="A1" s="271" t="s">
        <v>446</v>
      </c>
      <c r="B1" s="271"/>
      <c r="C1" s="271"/>
      <c r="D1" s="271"/>
      <c r="E1" s="271"/>
      <c r="F1" s="271"/>
      <c r="G1" s="271"/>
    </row>
    <row r="2" spans="1:7" ht="40.5" customHeight="1" x14ac:dyDescent="0.25">
      <c r="A2" s="237" t="str">
        <f>'PL7. CHƯA THÀNH RỪNG '!A2:G2</f>
        <v>(Kèm theo Quyết định số:        /2026/QĐ-UBND ngày     tháng    năm 2026  của Ủy ban nhân dân tỉnh Lai Châu)</v>
      </c>
      <c r="B2" s="237"/>
      <c r="C2" s="237"/>
      <c r="D2" s="237"/>
      <c r="E2" s="237"/>
      <c r="F2" s="237"/>
      <c r="G2" s="237"/>
    </row>
    <row r="3" spans="1:7" ht="22.5" customHeight="1" x14ac:dyDescent="0.25"/>
    <row r="4" spans="1:7" x14ac:dyDescent="0.25">
      <c r="A4" s="272" t="s">
        <v>264</v>
      </c>
      <c r="B4" s="272" t="s">
        <v>279</v>
      </c>
      <c r="C4" s="272" t="s">
        <v>391</v>
      </c>
      <c r="D4" s="272" t="s">
        <v>413</v>
      </c>
      <c r="E4" s="272"/>
      <c r="F4" s="272"/>
      <c r="G4" s="272"/>
    </row>
    <row r="5" spans="1:7" x14ac:dyDescent="0.25">
      <c r="A5" s="272"/>
      <c r="B5" s="272"/>
      <c r="C5" s="272"/>
      <c r="D5" s="153" t="s">
        <v>282</v>
      </c>
      <c r="E5" s="153" t="s">
        <v>283</v>
      </c>
      <c r="F5" s="153" t="s">
        <v>284</v>
      </c>
      <c r="G5" s="153" t="s">
        <v>285</v>
      </c>
    </row>
    <row r="6" spans="1:7" s="285" customFormat="1" x14ac:dyDescent="0.25">
      <c r="A6" s="153" t="s">
        <v>310</v>
      </c>
      <c r="B6" s="308" t="s">
        <v>430</v>
      </c>
      <c r="C6" s="309"/>
      <c r="D6" s="309"/>
      <c r="E6" s="309"/>
      <c r="F6" s="309"/>
      <c r="G6" s="310"/>
    </row>
    <row r="7" spans="1:7" x14ac:dyDescent="0.25">
      <c r="A7" s="24">
        <v>1</v>
      </c>
      <c r="B7" s="311" t="s">
        <v>431</v>
      </c>
      <c r="C7" s="24" t="s">
        <v>432</v>
      </c>
      <c r="D7" s="312">
        <v>207000</v>
      </c>
      <c r="E7" s="312">
        <v>242000</v>
      </c>
      <c r="F7" s="312">
        <v>277000</v>
      </c>
      <c r="G7" s="312">
        <v>337000</v>
      </c>
    </row>
    <row r="8" spans="1:7" x14ac:dyDescent="0.25">
      <c r="A8" s="24">
        <v>2</v>
      </c>
      <c r="B8" s="311" t="s">
        <v>433</v>
      </c>
      <c r="C8" s="24" t="s">
        <v>432</v>
      </c>
      <c r="D8" s="312">
        <v>103000</v>
      </c>
      <c r="E8" s="312">
        <v>131000</v>
      </c>
      <c r="F8" s="312">
        <v>159000</v>
      </c>
      <c r="G8" s="312">
        <v>204000</v>
      </c>
    </row>
    <row r="9" spans="1:7" x14ac:dyDescent="0.25">
      <c r="A9" s="24">
        <v>3</v>
      </c>
      <c r="B9" s="311" t="s">
        <v>292</v>
      </c>
      <c r="C9" s="24" t="s">
        <v>432</v>
      </c>
      <c r="D9" s="312">
        <v>60000</v>
      </c>
      <c r="E9" s="312">
        <v>81000</v>
      </c>
      <c r="F9" s="312">
        <v>101000</v>
      </c>
      <c r="G9" s="312">
        <v>128000</v>
      </c>
    </row>
    <row r="10" spans="1:7" x14ac:dyDescent="0.25">
      <c r="A10" s="24">
        <v>4</v>
      </c>
      <c r="B10" s="311" t="s">
        <v>293</v>
      </c>
      <c r="C10" s="24" t="s">
        <v>432</v>
      </c>
      <c r="D10" s="312">
        <v>50000</v>
      </c>
      <c r="E10" s="312">
        <v>66000</v>
      </c>
      <c r="F10" s="312">
        <v>81000</v>
      </c>
      <c r="G10" s="312">
        <v>97000</v>
      </c>
    </row>
    <row r="11" spans="1:7" x14ac:dyDescent="0.25">
      <c r="A11" s="24">
        <v>5</v>
      </c>
      <c r="B11" s="311" t="s">
        <v>302</v>
      </c>
      <c r="C11" s="24" t="s">
        <v>432</v>
      </c>
      <c r="D11" s="312">
        <v>50000</v>
      </c>
      <c r="E11" s="312">
        <v>66000</v>
      </c>
      <c r="F11" s="312">
        <v>81000</v>
      </c>
      <c r="G11" s="312">
        <v>97000</v>
      </c>
    </row>
    <row r="12" spans="1:7" x14ac:dyDescent="0.25">
      <c r="A12" s="24">
        <v>6</v>
      </c>
      <c r="B12" s="311" t="s">
        <v>357</v>
      </c>
      <c r="C12" s="24" t="s">
        <v>432</v>
      </c>
      <c r="D12" s="312">
        <v>34000</v>
      </c>
      <c r="E12" s="312">
        <v>48000</v>
      </c>
      <c r="F12" s="312">
        <v>62000</v>
      </c>
      <c r="G12" s="312">
        <v>75000</v>
      </c>
    </row>
    <row r="13" spans="1:7" x14ac:dyDescent="0.25">
      <c r="A13" s="24">
        <v>7</v>
      </c>
      <c r="B13" s="311" t="s">
        <v>289</v>
      </c>
      <c r="C13" s="24" t="s">
        <v>432</v>
      </c>
      <c r="D13" s="312">
        <v>62000</v>
      </c>
      <c r="E13" s="312">
        <v>83000</v>
      </c>
      <c r="F13" s="312">
        <v>103000</v>
      </c>
      <c r="G13" s="312">
        <v>130000</v>
      </c>
    </row>
    <row r="14" spans="1:7" x14ac:dyDescent="0.25">
      <c r="A14" s="24">
        <v>8</v>
      </c>
      <c r="B14" s="311" t="s">
        <v>303</v>
      </c>
      <c r="C14" s="24" t="s">
        <v>432</v>
      </c>
      <c r="D14" s="312">
        <v>44000</v>
      </c>
      <c r="E14" s="312">
        <v>59000</v>
      </c>
      <c r="F14" s="312">
        <v>74000</v>
      </c>
      <c r="G14" s="312">
        <v>91000</v>
      </c>
    </row>
    <row r="15" spans="1:7" x14ac:dyDescent="0.25">
      <c r="A15" s="24">
        <v>9</v>
      </c>
      <c r="B15" s="311" t="s">
        <v>308</v>
      </c>
      <c r="C15" s="24" t="s">
        <v>432</v>
      </c>
      <c r="D15" s="312">
        <v>46000</v>
      </c>
      <c r="E15" s="312">
        <v>65000</v>
      </c>
      <c r="F15" s="312">
        <v>84000</v>
      </c>
      <c r="G15" s="312">
        <v>109000</v>
      </c>
    </row>
    <row r="16" spans="1:7" x14ac:dyDescent="0.25">
      <c r="A16" s="24">
        <v>10</v>
      </c>
      <c r="B16" s="311" t="s">
        <v>291</v>
      </c>
      <c r="C16" s="24" t="s">
        <v>432</v>
      </c>
      <c r="D16" s="312">
        <v>39000</v>
      </c>
      <c r="E16" s="312">
        <v>54000</v>
      </c>
      <c r="F16" s="312">
        <v>69000</v>
      </c>
      <c r="G16" s="312">
        <v>86000</v>
      </c>
    </row>
    <row r="17" spans="1:7" x14ac:dyDescent="0.25">
      <c r="A17" s="24">
        <v>11</v>
      </c>
      <c r="B17" s="311" t="s">
        <v>354</v>
      </c>
      <c r="C17" s="24" t="s">
        <v>432</v>
      </c>
      <c r="D17" s="312">
        <v>39000</v>
      </c>
      <c r="E17" s="312">
        <v>54000</v>
      </c>
      <c r="F17" s="312">
        <v>69000</v>
      </c>
      <c r="G17" s="312">
        <v>86000</v>
      </c>
    </row>
    <row r="18" spans="1:7" x14ac:dyDescent="0.25">
      <c r="A18" s="24">
        <v>12</v>
      </c>
      <c r="B18" s="311" t="s">
        <v>353</v>
      </c>
      <c r="C18" s="24" t="s">
        <v>432</v>
      </c>
      <c r="D18" s="312">
        <v>39000</v>
      </c>
      <c r="E18" s="312">
        <v>54000</v>
      </c>
      <c r="F18" s="312">
        <v>69000</v>
      </c>
      <c r="G18" s="312">
        <v>86000</v>
      </c>
    </row>
    <row r="19" spans="1:7" x14ac:dyDescent="0.25">
      <c r="A19" s="24">
        <v>13</v>
      </c>
      <c r="B19" s="311" t="s">
        <v>296</v>
      </c>
      <c r="C19" s="24" t="s">
        <v>432</v>
      </c>
      <c r="D19" s="312">
        <v>33000</v>
      </c>
      <c r="E19" s="312">
        <v>46000</v>
      </c>
      <c r="F19" s="312">
        <v>58000</v>
      </c>
      <c r="G19" s="312">
        <v>69000</v>
      </c>
    </row>
    <row r="20" spans="1:7" x14ac:dyDescent="0.25">
      <c r="A20" s="24">
        <v>14</v>
      </c>
      <c r="B20" s="311" t="s">
        <v>360</v>
      </c>
      <c r="C20" s="24" t="s">
        <v>432</v>
      </c>
      <c r="D20" s="312">
        <v>40000</v>
      </c>
      <c r="E20" s="312">
        <v>56000</v>
      </c>
      <c r="F20" s="312">
        <v>71000</v>
      </c>
      <c r="G20" s="312">
        <v>87000</v>
      </c>
    </row>
    <row r="21" spans="1:7" x14ac:dyDescent="0.25">
      <c r="A21" s="24">
        <v>15</v>
      </c>
      <c r="B21" s="311" t="s">
        <v>307</v>
      </c>
      <c r="C21" s="24" t="s">
        <v>432</v>
      </c>
      <c r="D21" s="312">
        <v>40000</v>
      </c>
      <c r="E21" s="312">
        <v>56000</v>
      </c>
      <c r="F21" s="312">
        <v>71000</v>
      </c>
      <c r="G21" s="312">
        <v>87000</v>
      </c>
    </row>
    <row r="22" spans="1:7" x14ac:dyDescent="0.25">
      <c r="A22" s="24">
        <v>16</v>
      </c>
      <c r="B22" s="311" t="s">
        <v>361</v>
      </c>
      <c r="C22" s="24" t="s">
        <v>432</v>
      </c>
      <c r="D22" s="312">
        <v>37000</v>
      </c>
      <c r="E22" s="312">
        <v>50000</v>
      </c>
      <c r="F22" s="312">
        <v>64000</v>
      </c>
      <c r="G22" s="312">
        <v>78000</v>
      </c>
    </row>
    <row r="23" spans="1:7" x14ac:dyDescent="0.25">
      <c r="A23" s="24">
        <v>17</v>
      </c>
      <c r="B23" s="311" t="s">
        <v>434</v>
      </c>
      <c r="C23" s="24" t="s">
        <v>432</v>
      </c>
      <c r="D23" s="312">
        <v>55000</v>
      </c>
      <c r="E23" s="312">
        <v>72000</v>
      </c>
      <c r="F23" s="312">
        <v>89000</v>
      </c>
      <c r="G23" s="312">
        <v>109000</v>
      </c>
    </row>
    <row r="24" spans="1:7" x14ac:dyDescent="0.25">
      <c r="A24" s="24">
        <v>18</v>
      </c>
      <c r="B24" s="311" t="s">
        <v>359</v>
      </c>
      <c r="C24" s="24" t="s">
        <v>432</v>
      </c>
      <c r="D24" s="312">
        <v>44000</v>
      </c>
      <c r="E24" s="312">
        <v>59000</v>
      </c>
      <c r="F24" s="312">
        <v>74000</v>
      </c>
      <c r="G24" s="312">
        <v>91000</v>
      </c>
    </row>
    <row r="25" spans="1:7" x14ac:dyDescent="0.25">
      <c r="A25" s="24">
        <v>19</v>
      </c>
      <c r="B25" s="311" t="s">
        <v>424</v>
      </c>
      <c r="C25" s="24" t="s">
        <v>432</v>
      </c>
      <c r="D25" s="312">
        <v>47000</v>
      </c>
      <c r="E25" s="312">
        <v>67000</v>
      </c>
      <c r="F25" s="312">
        <v>87000</v>
      </c>
      <c r="G25" s="312">
        <v>114000</v>
      </c>
    </row>
    <row r="26" spans="1:7" x14ac:dyDescent="0.25">
      <c r="A26" s="24">
        <v>20</v>
      </c>
      <c r="B26" s="311" t="s">
        <v>423</v>
      </c>
      <c r="C26" s="24" t="s">
        <v>432</v>
      </c>
      <c r="D26" s="312">
        <v>37000</v>
      </c>
      <c r="E26" s="312">
        <v>52000</v>
      </c>
      <c r="F26" s="312">
        <v>67000</v>
      </c>
      <c r="G26" s="312">
        <v>83000</v>
      </c>
    </row>
    <row r="27" spans="1:7" x14ac:dyDescent="0.25">
      <c r="A27" s="24">
        <v>21</v>
      </c>
      <c r="B27" s="311" t="s">
        <v>309</v>
      </c>
      <c r="C27" s="24" t="s">
        <v>432</v>
      </c>
      <c r="D27" s="312">
        <v>38000</v>
      </c>
      <c r="E27" s="312">
        <v>53000</v>
      </c>
      <c r="F27" s="312">
        <v>68000</v>
      </c>
      <c r="G27" s="312">
        <v>84000</v>
      </c>
    </row>
    <row r="28" spans="1:7" x14ac:dyDescent="0.25">
      <c r="A28" s="24">
        <v>22</v>
      </c>
      <c r="B28" s="311" t="s">
        <v>286</v>
      </c>
      <c r="C28" s="24" t="s">
        <v>432</v>
      </c>
      <c r="D28" s="312">
        <v>30000</v>
      </c>
      <c r="E28" s="312">
        <v>43000</v>
      </c>
      <c r="F28" s="312">
        <v>56000</v>
      </c>
      <c r="G28" s="312">
        <v>66000</v>
      </c>
    </row>
    <row r="29" spans="1:7" x14ac:dyDescent="0.25">
      <c r="A29" s="24">
        <v>23</v>
      </c>
      <c r="B29" s="311" t="s">
        <v>295</v>
      </c>
      <c r="C29" s="24" t="s">
        <v>432</v>
      </c>
      <c r="D29" s="312">
        <v>331000</v>
      </c>
      <c r="E29" s="312">
        <v>432000</v>
      </c>
      <c r="F29" s="312">
        <v>560000</v>
      </c>
      <c r="G29" s="312"/>
    </row>
    <row r="30" spans="1:7" x14ac:dyDescent="0.25">
      <c r="A30" s="24">
        <v>24</v>
      </c>
      <c r="B30" s="311" t="s">
        <v>301</v>
      </c>
      <c r="C30" s="24" t="s">
        <v>432</v>
      </c>
      <c r="D30" s="312">
        <v>36000</v>
      </c>
      <c r="E30" s="312">
        <v>51000</v>
      </c>
      <c r="F30" s="312">
        <v>66000</v>
      </c>
      <c r="G30" s="312">
        <v>67000</v>
      </c>
    </row>
    <row r="31" spans="1:7" x14ac:dyDescent="0.25">
      <c r="A31" s="24">
        <v>25</v>
      </c>
      <c r="B31" s="311" t="s">
        <v>298</v>
      </c>
      <c r="C31" s="24" t="s">
        <v>432</v>
      </c>
      <c r="D31" s="312">
        <v>24000</v>
      </c>
      <c r="E31" s="312">
        <v>33000</v>
      </c>
      <c r="F31" s="312">
        <v>42000</v>
      </c>
      <c r="G31" s="312">
        <v>45000</v>
      </c>
    </row>
    <row r="32" spans="1:7" x14ac:dyDescent="0.25">
      <c r="A32" s="24">
        <v>26</v>
      </c>
      <c r="B32" s="311" t="s">
        <v>305</v>
      </c>
      <c r="C32" s="24" t="s">
        <v>432</v>
      </c>
      <c r="D32" s="312">
        <v>44000</v>
      </c>
      <c r="E32" s="312">
        <v>64000</v>
      </c>
      <c r="F32" s="312">
        <v>84000</v>
      </c>
      <c r="G32" s="312"/>
    </row>
    <row r="33" spans="1:7" s="285" customFormat="1" x14ac:dyDescent="0.25">
      <c r="A33" s="153" t="s">
        <v>316</v>
      </c>
      <c r="B33" s="313" t="s">
        <v>435</v>
      </c>
      <c r="C33" s="314"/>
      <c r="D33" s="314"/>
      <c r="E33" s="314"/>
      <c r="F33" s="314"/>
      <c r="G33" s="315"/>
    </row>
    <row r="34" spans="1:7" s="285" customFormat="1" x14ac:dyDescent="0.25">
      <c r="A34" s="153">
        <v>1</v>
      </c>
      <c r="B34" s="313" t="s">
        <v>436</v>
      </c>
      <c r="C34" s="314"/>
      <c r="D34" s="314"/>
      <c r="E34" s="314"/>
      <c r="F34" s="314"/>
      <c r="G34" s="315"/>
    </row>
    <row r="35" spans="1:7" s="285" customFormat="1" x14ac:dyDescent="0.25">
      <c r="A35" s="153"/>
      <c r="B35" s="316" t="s">
        <v>437</v>
      </c>
      <c r="C35" s="317"/>
      <c r="D35" s="317"/>
      <c r="E35" s="317"/>
      <c r="F35" s="317"/>
      <c r="G35" s="318"/>
    </row>
    <row r="36" spans="1:7" s="285" customFormat="1" x14ac:dyDescent="0.25">
      <c r="A36" s="154">
        <v>2</v>
      </c>
      <c r="B36" s="319" t="s">
        <v>438</v>
      </c>
      <c r="C36" s="320"/>
      <c r="D36" s="320"/>
      <c r="E36" s="320"/>
      <c r="F36" s="320"/>
      <c r="G36" s="321"/>
    </row>
    <row r="37" spans="1:7" x14ac:dyDescent="0.25">
      <c r="A37" s="147"/>
      <c r="B37" s="322" t="s">
        <v>439</v>
      </c>
      <c r="C37" s="323"/>
      <c r="D37" s="323"/>
      <c r="E37" s="323"/>
      <c r="F37" s="323"/>
      <c r="G37" s="324"/>
    </row>
    <row r="38" spans="1:7" x14ac:dyDescent="0.25">
      <c r="A38" s="148"/>
      <c r="B38" s="325" t="s">
        <v>440</v>
      </c>
      <c r="C38" s="326"/>
      <c r="D38" s="326"/>
      <c r="E38" s="326"/>
      <c r="F38" s="326"/>
      <c r="G38" s="327"/>
    </row>
    <row r="39" spans="1:7" x14ac:dyDescent="0.25">
      <c r="A39" s="148"/>
      <c r="B39" s="325" t="s">
        <v>441</v>
      </c>
      <c r="C39" s="326"/>
      <c r="D39" s="326"/>
      <c r="E39" s="326"/>
      <c r="F39" s="326"/>
      <c r="G39" s="327"/>
    </row>
    <row r="40" spans="1:7" x14ac:dyDescent="0.25">
      <c r="A40" s="148"/>
      <c r="B40" s="325" t="s">
        <v>442</v>
      </c>
      <c r="C40" s="326"/>
      <c r="D40" s="326"/>
      <c r="E40" s="326"/>
      <c r="F40" s="326"/>
      <c r="G40" s="327"/>
    </row>
    <row r="41" spans="1:7" x14ac:dyDescent="0.25">
      <c r="A41" s="148"/>
      <c r="B41" s="325" t="s">
        <v>443</v>
      </c>
      <c r="C41" s="326"/>
      <c r="D41" s="326"/>
      <c r="E41" s="326"/>
      <c r="F41" s="326"/>
      <c r="G41" s="327"/>
    </row>
    <row r="42" spans="1:7" x14ac:dyDescent="0.25">
      <c r="A42" s="148"/>
      <c r="B42" s="325" t="s">
        <v>444</v>
      </c>
      <c r="C42" s="326"/>
      <c r="D42" s="326"/>
      <c r="E42" s="326"/>
      <c r="F42" s="326"/>
      <c r="G42" s="327"/>
    </row>
    <row r="43" spans="1:7" x14ac:dyDescent="0.25">
      <c r="A43" s="149"/>
      <c r="B43" s="328" t="s">
        <v>445</v>
      </c>
      <c r="C43" s="329"/>
      <c r="D43" s="329"/>
      <c r="E43" s="329"/>
      <c r="F43" s="329"/>
      <c r="G43" s="330"/>
    </row>
  </sheetData>
  <mergeCells count="18">
    <mergeCell ref="B38:G38"/>
    <mergeCell ref="B39:G39"/>
    <mergeCell ref="B40:G40"/>
    <mergeCell ref="B41:G41"/>
    <mergeCell ref="B42:G42"/>
    <mergeCell ref="B43:G43"/>
    <mergeCell ref="B6:G6"/>
    <mergeCell ref="B33:G33"/>
    <mergeCell ref="B34:G34"/>
    <mergeCell ref="B35:G35"/>
    <mergeCell ref="B36:G36"/>
    <mergeCell ref="B37:G37"/>
    <mergeCell ref="A1:G1"/>
    <mergeCell ref="A4:A5"/>
    <mergeCell ref="B4:B5"/>
    <mergeCell ref="C4:C5"/>
    <mergeCell ref="D4:G4"/>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PL I-ĐMCây Nông nghiệp </vt:lpstr>
      <vt:lpstr>PLII- ĐMLâm Nghiệp </vt:lpstr>
      <vt:lpstr>PLIII-ĐMCHĂN NUÔI</vt:lpstr>
      <vt:lpstr>PLIV-ĐG CÂY NÔNG NGHIỆP</vt:lpstr>
      <vt:lpstr>PLV-RỪNG TỰ NHIÊN</vt:lpstr>
      <vt:lpstr>PLVI-RỪNG TRỒNG</vt:lpstr>
      <vt:lpstr>PLVI.2 RỪNG TRỒNG</vt:lpstr>
      <vt:lpstr>PL7. CHƯA THÀNH RỪNG </vt:lpstr>
      <vt:lpstr>PLVIII- CÂY PHÂN TÁN</vt:lpstr>
      <vt:lpstr>PLVIII- Đơn giá Thủy sản</vt:lpstr>
      <vt:lpstr>Sheet2</vt:lpstr>
      <vt:lpstr>'PL I-ĐMCây Nông nghiệp '!Print_Area</vt:lpstr>
      <vt:lpstr>'PL I-ĐMCây Nông nghiệp '!Print_Titles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SHARP - LC</cp:lastModifiedBy>
  <cp:lastPrinted>2026-02-09T06:42:51Z</cp:lastPrinted>
  <dcterms:created xsi:type="dcterms:W3CDTF">2021-03-18T02:01:01Z</dcterms:created>
  <dcterms:modified xsi:type="dcterms:W3CDTF">2026-02-09T10:18:25Z</dcterms:modified>
</cp:coreProperties>
</file>